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15" firstSheet="8" activeTab="13"/>
  </bookViews>
  <sheets>
    <sheet name="งบทดลอง" sheetId="1" r:id="rId1"/>
    <sheet name="รับ-จ่าย" sheetId="2" r:id="rId2"/>
    <sheet name="หมายเหตุ2" sheetId="3" r:id="rId3"/>
    <sheet name="หมายเหตุ 1" sheetId="4" r:id="rId4"/>
    <sheet name="กระทบยอดธนาคาร" sheetId="5" r:id="rId5"/>
    <sheet name="กระดาษทำการ" sheetId="6" r:id="rId6"/>
    <sheet name="กระดาษการ(สะสม)" sheetId="7" r:id="rId7"/>
    <sheet name="กระดาษทำการคงเหลือ" sheetId="8" r:id="rId8"/>
    <sheet name="กระทบยอดประจำ" sheetId="9" r:id="rId9"/>
    <sheet name="กระทบยอด ศก." sheetId="10" r:id="rId10"/>
    <sheet name="กระทบยอดออมสิน" sheetId="11" r:id="rId11"/>
    <sheet name="กระทบยอดกรุงไทย" sheetId="12" r:id="rId12"/>
    <sheet name="กระดาษทำการรวม" sheetId="13" r:id="rId13"/>
    <sheet name="มัดจำประกันสัญญา" sheetId="14" r:id="rId14"/>
    <sheet name="การโอน" sheetId="15" r:id="rId15"/>
    <sheet name="หนังสือค้ำ" sheetId="16" r:id="rId16"/>
  </sheets>
  <definedNames>
    <definedName name="_xlnm.Print_Titles" localSheetId="5">'กระดาษทำการ'!$5:$6</definedName>
  </definedNames>
  <calcPr fullCalcOnLoad="1"/>
</workbook>
</file>

<file path=xl/comments6.xml><?xml version="1.0" encoding="utf-8"?>
<comments xmlns="http://schemas.openxmlformats.org/spreadsheetml/2006/main">
  <authors>
    <author>s</author>
  </authors>
  <commentList>
    <comment ref="A8" authorId="0">
      <text>
        <r>
          <rPr>
            <b/>
            <sz val="8"/>
            <rFont val="Tahoma"/>
            <family val="2"/>
          </rPr>
          <t>s:</t>
        </r>
        <r>
          <rPr>
            <sz val="8"/>
            <rFont val="Tahoma"/>
            <family val="2"/>
          </rPr>
          <t xml:space="preserve">
ประกันสังคม</t>
        </r>
      </text>
    </comment>
    <comment ref="A9" authorId="0">
      <text>
        <r>
          <rPr>
            <b/>
            <sz val="8"/>
            <rFont val="Tahoma"/>
            <family val="2"/>
          </rPr>
          <t>s:</t>
        </r>
        <r>
          <rPr>
            <sz val="8"/>
            <rFont val="Tahoma"/>
            <family val="2"/>
          </rPr>
          <t xml:space="preserve">
สมทบ กบท.</t>
        </r>
      </text>
    </comment>
  </commentList>
</comments>
</file>

<file path=xl/sharedStrings.xml><?xml version="1.0" encoding="utf-8"?>
<sst xmlns="http://schemas.openxmlformats.org/spreadsheetml/2006/main" count="1288" uniqueCount="616">
  <si>
    <t xml:space="preserve">  (1)  ภาษีโรงเรือนและที่ดิน</t>
  </si>
  <si>
    <t xml:space="preserve">  (2)  ภาษีบำรุงท้องที่</t>
  </si>
  <si>
    <t xml:space="preserve">  (3)  ภาษีป้าย</t>
  </si>
  <si>
    <t xml:space="preserve">  (4)  อากรการฆ่าสัตว์</t>
  </si>
  <si>
    <t>หมวดค่าธรรมเนียมค่าปรับและค่าใบอนุญาต</t>
  </si>
  <si>
    <t xml:space="preserve">  (1)  ค่าธรรมเนียมเกี่ยวกับควบคุมการฆ่าสัตว์และจำหน่ายเนื้อสัตว์</t>
  </si>
  <si>
    <t xml:space="preserve">  (1)  ค่าเช่าที่ดิน</t>
  </si>
  <si>
    <t xml:space="preserve">  (2)  ค่าเช่าหรือค่าบริการสถานที่</t>
  </si>
  <si>
    <t xml:space="preserve">  (3)  ดอกเบี้ย</t>
  </si>
  <si>
    <t xml:space="preserve">  (4)  เงินปันผลหรือเงินรางวัลต่างๆ</t>
  </si>
  <si>
    <t xml:space="preserve">  (5)  ค่าตอบแทนตามที่กฎหมายกำหนด</t>
  </si>
  <si>
    <t xml:space="preserve">  (1)  ค่าขายทอดตลาดทรัพย์สิน</t>
  </si>
  <si>
    <t xml:space="preserve">  (1)  ภาษีและค่าธรรมเนียมรถยนต์หรือล้อเลื่อน</t>
  </si>
  <si>
    <t xml:space="preserve">  (3)  ภาษีบำรุงอบจ.จากภาษีมูลค่าเพิ่มที่จัดเก็บ</t>
  </si>
  <si>
    <t xml:space="preserve">         ตามประมวลรัษฎากร5%</t>
  </si>
  <si>
    <t>รหัสบัญชี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</si>
  <si>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</si>
  <si>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</si>
  <si>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</si>
  <si>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</si>
  <si>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</si>
  <si>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</si>
  <si>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</si>
  <si>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หมวดภาษีอากร</t>
  </si>
  <si>
    <t>รายได้จัดเก็บเอง</t>
  </si>
  <si>
    <t>รายการ</t>
  </si>
  <si>
    <t>ประมาณการ</t>
  </si>
  <si>
    <t>รวม</t>
  </si>
  <si>
    <t>จำนวนเงิน</t>
  </si>
  <si>
    <t>รายรับจริงประกอบงบทดลองและรายงานรับ - จ่ายเงินสด</t>
  </si>
  <si>
    <t xml:space="preserve">                                                        รวม</t>
  </si>
  <si>
    <t>รวมรายรับทั้งสิ้น</t>
  </si>
  <si>
    <t>ยอดยกมา</t>
  </si>
  <si>
    <t>ยอดยกไป</t>
  </si>
  <si>
    <t xml:space="preserve"> -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</si>
  <si>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</si>
  <si>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</si>
  <si>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</si>
  <si>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</si>
  <si>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บาท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</si>
  <si>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</si>
  <si>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</si>
  <si>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</si>
  <si>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</si>
  <si>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</si>
  <si>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</si>
  <si>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</si>
  <si>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</si>
  <si>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ค่าใช้สอย</t>
  </si>
  <si>
    <t>รวมรายรับ</t>
  </si>
  <si>
    <t>งบกลาง</t>
  </si>
  <si>
    <t>ค่าจ้างประจำ</t>
  </si>
  <si>
    <t>ค่าจ้างชั่วคราว</t>
  </si>
  <si>
    <t>ค่าตอบแทน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</si>
  <si>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</si>
  <si>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</si>
  <si>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</si>
  <si>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</si>
  <si>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</si>
  <si>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</si>
  <si>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</si>
  <si>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(ต่ำกว่า)</t>
  </si>
  <si>
    <t xml:space="preserve">งบทดลอง </t>
  </si>
  <si>
    <t>เดบิต</t>
  </si>
  <si>
    <t>เครดิต</t>
  </si>
  <si>
    <t>เงินสด</t>
  </si>
  <si>
    <t>ลูกหนี้เงินยืมสะสม</t>
  </si>
  <si>
    <t>ธนาคารเพื่อการเกษตรและสหกรณ์การเกษตร ธ.ก.ส.</t>
  </si>
  <si>
    <t>งบกระทบยอดเงินฝากธนาคาร</t>
  </si>
  <si>
    <r>
      <t>บวก</t>
    </r>
    <r>
      <rPr>
        <sz val="16"/>
        <rFont val="Cordia New"/>
        <family val="2"/>
      </rPr>
      <t xml:space="preserve">    เงินฝากระหว่างทาง</t>
    </r>
  </si>
  <si>
    <t>วันที่ลงบัญชี</t>
  </si>
  <si>
    <t>วันที่ฝากธนาคาร</t>
  </si>
  <si>
    <t>-</t>
  </si>
  <si>
    <r>
      <t>หัก</t>
    </r>
    <r>
      <rPr>
        <sz val="16"/>
        <rFont val="Cordia New"/>
        <family val="2"/>
      </rPr>
      <t xml:space="preserve">     เช็คจ่ายที่ผู้รับยังไม่นำมาขึ้นเงินกับธนาคาร</t>
    </r>
  </si>
  <si>
    <t>วันที่</t>
  </si>
  <si>
    <t>เลขที่เช็ค</t>
  </si>
  <si>
    <r>
      <t>บวก</t>
    </r>
    <r>
      <rPr>
        <sz val="16"/>
        <rFont val="Cordia New"/>
        <family val="2"/>
      </rPr>
      <t xml:space="preserve">    หรือ  (หัก)  รายการกระทบยอดอื่น ๆ  </t>
    </r>
  </si>
  <si>
    <t>ผู้จัดทำ</t>
  </si>
  <si>
    <t>ผู้ตรวจสอบ</t>
  </si>
  <si>
    <t>ลงชื่อ…………………………………..วันที่……………………….</t>
  </si>
  <si>
    <t>ลงชื่อ………………………วันที่………………….</t>
  </si>
  <si>
    <t>กระดาษทำการกระทบยอด</t>
  </si>
  <si>
    <t xml:space="preserve">แผนงาน /งาน  </t>
  </si>
  <si>
    <t>00110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</si>
  <si>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</si>
  <si>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</si>
  <si>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</si>
  <si>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</si>
  <si>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</si>
  <si>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</si>
  <si>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</si>
  <si>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</si>
  <si>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หมวด / ประเภทรายจ่าย</t>
  </si>
  <si>
    <t>00111</t>
  </si>
  <si>
    <t>00113</t>
  </si>
  <si>
    <t>00211</t>
  </si>
  <si>
    <t>00212</t>
  </si>
  <si>
    <t>00213</t>
  </si>
  <si>
    <t>00214</t>
  </si>
  <si>
    <t>00221</t>
  </si>
  <si>
    <t>00231</t>
  </si>
  <si>
    <t>00232</t>
  </si>
  <si>
    <t>00241</t>
  </si>
  <si>
    <t>00242</t>
  </si>
  <si>
    <t>00245</t>
  </si>
  <si>
    <t>00252</t>
  </si>
  <si>
    <t>00262</t>
  </si>
  <si>
    <t>00263</t>
  </si>
  <si>
    <t>00321</t>
  </si>
  <si>
    <t>00411</t>
  </si>
  <si>
    <t xml:space="preserve">       002</t>
  </si>
  <si>
    <t xml:space="preserve">       003</t>
  </si>
  <si>
    <t xml:space="preserve">       004</t>
  </si>
  <si>
    <t xml:space="preserve">       090</t>
  </si>
  <si>
    <t xml:space="preserve">        รวมเดือนนี้</t>
  </si>
  <si>
    <t>รวมตั้งแต่ต้นปี</t>
  </si>
  <si>
    <t xml:space="preserve">      402</t>
  </si>
  <si>
    <t xml:space="preserve">      403</t>
  </si>
  <si>
    <t xml:space="preserve">     508</t>
  </si>
  <si>
    <t xml:space="preserve">     509</t>
  </si>
  <si>
    <t xml:space="preserve">      511</t>
  </si>
  <si>
    <t xml:space="preserve">      516</t>
  </si>
  <si>
    <t xml:space="preserve">      517</t>
  </si>
  <si>
    <t xml:space="preserve">      518</t>
  </si>
  <si>
    <t>ลูกหนี้โครงการเศรษฐกิจชุมชนฯ</t>
  </si>
  <si>
    <t xml:space="preserve">  (5) อากรรังนกอีแอ่น</t>
  </si>
  <si>
    <t xml:space="preserve">  (6)  ภาษีบำรุง อบจ.จากสถานค้าปลีกยาสูบ</t>
  </si>
  <si>
    <t xml:space="preserve">  (2) ค่าธรรมเนียมประทับตรารับรองให้จำหน่ายเนื้อสัตว์</t>
  </si>
  <si>
    <t xml:space="preserve">  (3)  ค่าธรรมเนียมเกี่ยวกับใบอนุญาตการขายสุรา</t>
  </si>
  <si>
    <t xml:space="preserve">  (4)  ค่าธรรมเนียมเกี่ยวกับใบอนุญาตการพนัน</t>
  </si>
  <si>
    <t xml:space="preserve">  (5)  ค่าธรรมเนียมเกี่ยวกับการจัดระเบียบจอดยานยนต์</t>
  </si>
  <si>
    <t xml:space="preserve">  (6)  ค่าธรรมเนียมเกี่ยวกับการควบคุมอาคาร</t>
  </si>
  <si>
    <t xml:space="preserve">  (7)  ค่าธรรมเนียมเก็บและขนมูลฝอย</t>
  </si>
  <si>
    <t xml:space="preserve">  (8)  ค่าธรรมเนียมเก็บและขนอุจจาระหรือสิ่งปฏิกูล</t>
  </si>
  <si>
    <t xml:space="preserve">         จำหน่ายอาหารหรือสะสมอาหาร</t>
  </si>
  <si>
    <t xml:space="preserve">  (9)  ค่าธรรมเนียมในการออกหนังสือรับรองการแจ้งสถานที่</t>
  </si>
  <si>
    <t xml:space="preserve">  (10)  ค่าธรรมเนียมเกี่ยวกับสุสานและฌาปนสถาน</t>
  </si>
  <si>
    <t xml:space="preserve">  (11)  ค่าธรรมเนียมปิด โปรย ติดตั้งแผ่นประกาศหรือแผ่นปลิว</t>
  </si>
  <si>
    <t xml:space="preserve">            เพื่อการโฆษณา</t>
  </si>
  <si>
    <t xml:space="preserve">  (12)  ค่าธรรมเนียมเกี่ยวกับการทะเบียนราษฎร</t>
  </si>
  <si>
    <t xml:space="preserve">  (13)  ค่าธรรมเนียมเกี่ยวกับบัตรประจำตัวประชาชน</t>
  </si>
  <si>
    <t xml:space="preserve">  (14) ค่าธรรมเนียมการฉีดวัคซีน/ใบรับรองการฉีดวัคซีน</t>
  </si>
  <si>
    <t xml:space="preserve">  (15)  ค่าธรรมเนียมเกี่ยวกับโรคพิษสุนัขบ้า</t>
  </si>
  <si>
    <t xml:space="preserve">  (16) ค่าธรรมเนียมเครื่องหมายประจำสัตว์</t>
  </si>
  <si>
    <t xml:space="preserve">  (17) ค่าธรรมเนียมตามประมวลกฎหมายที่ดินมาตรา 9 (อบจ.)</t>
  </si>
  <si>
    <t xml:space="preserve">  (18) ค่าธรรมเนียมการขอรับใบอนุญาตเป็นผู้มีสิทธิทำรายงาน</t>
  </si>
  <si>
    <t xml:space="preserve">           ผลกระทบสิ่งแวดล้อม</t>
  </si>
  <si>
    <t xml:space="preserve">  (20) ค่าธรรมเนียมคำขอรับใบอนุญาตเป็นผู้ควบคุม</t>
  </si>
  <si>
    <t xml:space="preserve">  (21) ค่าธรรมเนียมใบอนุญาตเป็นผู้ควบคุม</t>
  </si>
  <si>
    <t xml:space="preserve">  (22) ค่าธรรมเนียมคำขอรับใบอนุญาตเป็นผู้รับจ้างให้บริการ</t>
  </si>
  <si>
    <t xml:space="preserve">  (23) ค่าธรรมเนียมเป็นผู้รับจ้างให้บริการ</t>
  </si>
  <si>
    <t xml:space="preserve">  (24) ค่าธรรมเนียมการแพทย์</t>
  </si>
  <si>
    <t xml:space="preserve">  (26)  ค่าธรรมเนียมเกี่ยวกับการบำบัดน้ำเสีย</t>
  </si>
  <si>
    <t xml:space="preserve">  (27) ค่าธรรมเนียมเกี่ยวกับการบำบัดน้ำทิ้ง</t>
  </si>
  <si>
    <t xml:space="preserve">  (28) ค่าธรรมเนียมจดทะเบียนพาณิชย์</t>
  </si>
  <si>
    <t xml:space="preserve">  (6) รายได้จากทรัพย์สินอื่น ๆ</t>
  </si>
  <si>
    <t xml:space="preserve">  (1) เงินช่วยเหลือจากการประปา</t>
  </si>
  <si>
    <t xml:space="preserve">  (2) เงินช่วยเหลือจากสถานธนานุบาล</t>
  </si>
  <si>
    <t xml:space="preserve">  (3)  เงินช่วยเหลือท้องถิ่นจากกิจการเฉพาะการ</t>
  </si>
  <si>
    <t xml:space="preserve">  (4)  เงินสะสมจากการโอนกิจการสาธารณูปโภคหรือการพาณิชย์</t>
  </si>
  <si>
    <t xml:space="preserve">  (6)  รายได้จากสาธารณูปโภคและการพาณิชย์</t>
  </si>
  <si>
    <t xml:space="preserve">  (5) เงินช่วยเหลือกิจการโรงแรม</t>
  </si>
  <si>
    <t xml:space="preserve">  (7) รายได้จากสาธารณูปโภคอื่น ๆ</t>
  </si>
  <si>
    <t xml:space="preserve">  (1) ค่าจำหน่ายเวชภัณฑ์</t>
  </si>
  <si>
    <t xml:space="preserve">  (2) ค่าจำหน่ายเศษของ</t>
  </si>
  <si>
    <t xml:space="preserve">  (3)  เงินที่มีผู้อุทิศให้</t>
  </si>
  <si>
    <t xml:space="preserve">  (4)  ค่าขายแบบแปลน</t>
  </si>
  <si>
    <t xml:space="preserve">  (5)  ค่าเขียนแบบแปลน</t>
  </si>
  <si>
    <t xml:space="preserve">  (6)  ค่าจำหน่ายแบบพิมพ์และคำร้อง</t>
  </si>
  <si>
    <t xml:space="preserve">  (7)  ค่ารับรองสำเนาและถ่ายเอกสาร</t>
  </si>
  <si>
    <t xml:space="preserve">  (8)  ค่าสมัครสมาชิกห้องสมุด</t>
  </si>
  <si>
    <t xml:space="preserve">  (9)  รายได้เบ็ดเตล็ดอื่นๆ</t>
  </si>
  <si>
    <t xml:space="preserve">  (2) รายได้จากทุนอื่น ๆ</t>
  </si>
  <si>
    <t xml:space="preserve">  (2)  ภาษีมูลค่าเพิ่มตามพ.ร.บ.กำหนดแผนฯ</t>
  </si>
  <si>
    <t xml:space="preserve">  (5)  ภาษีธุรกิจเฉพาะ</t>
  </si>
  <si>
    <t xml:space="preserve">  (6)  ภาษีสุรา</t>
  </si>
  <si>
    <t xml:space="preserve">  (7)  ภาษีสรรพสามิต</t>
  </si>
  <si>
    <t xml:space="preserve">  (8)  ภาษีการพนัน</t>
  </si>
  <si>
    <t xml:space="preserve">  (9)  ภาษียาสูบ</t>
  </si>
  <si>
    <t xml:space="preserve">  (10)  อากรประมง</t>
  </si>
  <si>
    <t xml:space="preserve">  (12)  ค่าภาคหลวงแร่</t>
  </si>
  <si>
    <t xml:space="preserve">  (13)  ค่าภาคหลวงปิโตรเลียม</t>
  </si>
  <si>
    <t xml:space="preserve">  (14)  เงินที่เก็บตามกฎหมายว่าด้วยอุทยานแห่งชาติ</t>
  </si>
  <si>
    <t xml:space="preserve">  (16)  อากรประทานบัตรและอาชญาบัตรประมง</t>
  </si>
  <si>
    <t xml:space="preserve">  (17)  ค่าธรรมเนียมน้ำบาดาล</t>
  </si>
  <si>
    <t xml:space="preserve">  (1)  เงินอุดหนุนทั่วไป สำหรับ อปท.ที่มีการบริหาร จัดการที่ดี</t>
  </si>
  <si>
    <t xml:space="preserve">  (2)  เงินอุดหนุนทั่วไป สำหรับดำเนินการตามอำนาจหน้าที่และภารกิจ</t>
  </si>
  <si>
    <t xml:space="preserve">         ถ่ายโอนเลือกทำ</t>
  </si>
  <si>
    <t xml:space="preserve">  (25)  ค่าธรรมเนียมเกี่ยวกับการส่งเสริมและรักษาคุณภาพ</t>
  </si>
  <si>
    <t xml:space="preserve">            สิ่งแวดล้อมแห่งชาติ</t>
  </si>
  <si>
    <t xml:space="preserve">           ระเบียบเรียบร้อยของบ้านเมือง</t>
  </si>
  <si>
    <t>รับตั้งแต่ต้นปี</t>
  </si>
  <si>
    <t>ถึงปัจจุบัน</t>
  </si>
  <si>
    <t>หมวดที่จ่าย</t>
  </si>
  <si>
    <t>00120</t>
  </si>
  <si>
    <t>00121</t>
  </si>
  <si>
    <t>องค์การบริหารส่วนตำบลหนองไผ่   อำเภอแก้งคร้อ   จังหวัดชัยภูมิ</t>
  </si>
  <si>
    <t>ค่าตอบแทนประจำนายก/รอง</t>
  </si>
  <si>
    <t>ค่าตอบแทนพิเศษนายก/รอง</t>
  </si>
  <si>
    <t>ค่าตอบแทนอื่น</t>
  </si>
  <si>
    <t>ค่าตอบแทนอันเป็นประโยชน์ฯ</t>
  </si>
  <si>
    <t>ค่าเช่าบ้าน</t>
  </si>
  <si>
    <t>เงินช่วยเหลือการศึกษาบุตร</t>
  </si>
  <si>
    <t>ช่วยเหลือค่ารักษาพยาบาล</t>
  </si>
  <si>
    <t>รายจ่ายรับรองพิธีการ</t>
  </si>
  <si>
    <t>บำรุงรักษา/ซ่อมแซม</t>
  </si>
  <si>
    <t>วัสดุสำนักงาน</t>
  </si>
  <si>
    <t>วัสดุไฟฟ้า/วิทยุ</t>
  </si>
  <si>
    <t>งานบ้านงานครัว</t>
  </si>
  <si>
    <t>อาหารเสริม(นม)</t>
  </si>
  <si>
    <t>อาหารกลางวันเด็กนร.</t>
  </si>
  <si>
    <t>วัสดุก่อสร้าง</t>
  </si>
  <si>
    <t>วัสดุยานพาหนะ/ขนส่ง</t>
  </si>
  <si>
    <t>วัสดุวิทยาศาสตร์การแพทย์</t>
  </si>
  <si>
    <t>วัสดุการเกษตร</t>
  </si>
  <si>
    <t>วัสดุโฆษณาและเผยแพร่</t>
  </si>
  <si>
    <t>วัสดุเครื่องแต่งกาย</t>
  </si>
  <si>
    <t>วัสดุกีฬา</t>
  </si>
  <si>
    <t>วัสดุคอมพิวเตอร์</t>
  </si>
  <si>
    <t>วัสดุการศึกษา</t>
  </si>
  <si>
    <t>วัสดุเครื่องดับเพลิง</t>
  </si>
  <si>
    <t>วัสดุอื่น</t>
  </si>
  <si>
    <t>ค่าไฟฟ้า</t>
  </si>
  <si>
    <t>ค่าน้ำประปา</t>
  </si>
  <si>
    <t>ค่าไปรษณีย์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</si>
  <si>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</si>
  <si>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</si>
  <si>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</si>
  <si>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</si>
  <si>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</si>
  <si>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</si>
  <si>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</si>
  <si>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ครุภัณฑ์งานบ้านงานครัว</t>
  </si>
  <si>
    <t>ครุภัณฑ์คอมพิวเตอร์</t>
  </si>
  <si>
    <t>ค่าบำรุงรักษา/ปป.ครุภัณฑ์</t>
  </si>
  <si>
    <t>ครุภัณฑ์อื่น</t>
  </si>
  <si>
    <t>ค่าถมดิน</t>
  </si>
  <si>
    <t>อาคารต่าง ๆ</t>
  </si>
  <si>
    <t>ค่าก่อสร้างสิ่งสาธารณูปการ</t>
  </si>
  <si>
    <t>อุดหนุน อปท.อื่น</t>
  </si>
  <si>
    <t>อุดหนุนส่วนราชการ</t>
  </si>
  <si>
    <t>อุดหนุนเอกชน</t>
  </si>
  <si>
    <t>องค์การบริหารส่วนตำบลหนองไผ่</t>
  </si>
  <si>
    <t>อำเภอแก้งคร้อ   จังหวัดชัยภูมิ</t>
  </si>
  <si>
    <t>สาขาชัยสามหมอ  จังหวัดชัยภูมิ</t>
  </si>
  <si>
    <t xml:space="preserve">       ตำแหน่ง ผู้อำนวยการกองคลัง</t>
  </si>
  <si>
    <t xml:space="preserve">    องค์การบริหารส่วนตำบลหนองไผ่  อำเภอ แก้งคร้อ  จังหวัด ชัยภูมิ</t>
  </si>
  <si>
    <t>เงินฝากธ.ออมสิน(07-4704-20064199-8)</t>
  </si>
  <si>
    <t>เงินฝาก กรุงไทย (กระแสรายวัน412-2-06171-2)</t>
  </si>
  <si>
    <t xml:space="preserve">                                                          </t>
  </si>
  <si>
    <t>หมวดที่ดินและสิ่งก่อสร้าง</t>
  </si>
  <si>
    <t>ธนาคารออมสิน.</t>
  </si>
  <si>
    <t>สาขาแก้งคร้อ  จังหวัดชัยภูมิ</t>
  </si>
  <si>
    <t>เลขที่บัญชี  07-4704-20-064199-8</t>
  </si>
  <si>
    <t>สาขาชัยภูมิ  จังหวัดชัยภูมิ</t>
  </si>
  <si>
    <t xml:space="preserve">ธนาคารกรุงไทย-กระแสรายวัน </t>
  </si>
  <si>
    <t>รวมเดือนี้</t>
  </si>
  <si>
    <t>แผนงาน</t>
  </si>
  <si>
    <t>งานบริหาร</t>
  </si>
  <si>
    <t>ทั่วไป</t>
  </si>
  <si>
    <t>งานคลัง</t>
  </si>
  <si>
    <t>รักษาความ</t>
  </si>
  <si>
    <t>สงบฯ</t>
  </si>
  <si>
    <t>งานป้องกัน</t>
  </si>
  <si>
    <t>ภัยพลเรือน</t>
  </si>
  <si>
    <t>เกี่ยวกับการ</t>
  </si>
  <si>
    <t>ศึกษา</t>
  </si>
  <si>
    <t>งานระดับ</t>
  </si>
  <si>
    <t>ก่อนวัยเรียน</t>
  </si>
  <si>
    <t>งนบริการ</t>
  </si>
  <si>
    <t>สาธารณสุข</t>
  </si>
  <si>
    <t>ทั่วไปเกี่ยว</t>
  </si>
  <si>
    <t>กับสังคมฯ</t>
  </si>
  <si>
    <t>สงเคราะห์</t>
  </si>
  <si>
    <t>งานสวัสดิ</t>
  </si>
  <si>
    <t>การสังคม</t>
  </si>
  <si>
    <t>ทั่วไปกี่ยว</t>
  </si>
  <si>
    <t>กับเคหะฯ</t>
  </si>
  <si>
    <t>งานไฟฟ้า</t>
  </si>
  <si>
    <t>ถนน</t>
  </si>
  <si>
    <t>งานส่งเสริม</t>
  </si>
  <si>
    <t>สนับสนุน</t>
  </si>
  <si>
    <t>ความเข้มฯ</t>
  </si>
  <si>
    <t>งานกีฬา</t>
  </si>
  <si>
    <t>และนันทนา</t>
  </si>
  <si>
    <t>การ</t>
  </si>
  <si>
    <t>งานศาสนา</t>
  </si>
  <si>
    <t>วัฒนธรรม</t>
  </si>
  <si>
    <t>ท้องถิ่น</t>
  </si>
  <si>
    <t>การกษตร</t>
  </si>
  <si>
    <t>เงินเดือน(ฝ่ายการเมือง)</t>
  </si>
  <si>
    <t>เงินเดือน(ฝ่ายประจำ)</t>
  </si>
  <si>
    <t>ที่ดิน/ก่อสร้าง</t>
  </si>
  <si>
    <t>งบประมาณคงเหลือ (ตามแผนงานรายจ่าย)</t>
  </si>
  <si>
    <t>(หัก)</t>
  </si>
  <si>
    <t xml:space="preserve"> </t>
  </si>
  <si>
    <t>องค์การบริหารส่วนตำบลหนองไผ่  อำเภอแก้งคร้อ  จังหวัดชัยภูมิ</t>
  </si>
  <si>
    <t>เลขที่บัญชี  01412 - 2 - 70715 - 8</t>
  </si>
  <si>
    <t>ค่าก่อสร้างสิ่งสาธารณูปโภค</t>
  </si>
  <si>
    <t xml:space="preserve">      ตำแหน่ง นักวิชาการเงินและบัญชี</t>
  </si>
  <si>
    <t xml:space="preserve">           อาหารในครัวหรือพื้นที่ใด ซึ่งมีพื้นที่ไม่เกิน 200  ตารางเมตร</t>
  </si>
  <si>
    <t>ค่าบริการด้านโทรคมนาคม</t>
  </si>
  <si>
    <t>อุดหนุนกิจการที่เป็นสาธารณฯ</t>
  </si>
  <si>
    <t>วัสดุน้ำมันเชื้อเพลิง/หล่อฯ</t>
  </si>
  <si>
    <t>ค่าโทรศัพท์</t>
  </si>
  <si>
    <t>เลขที่บัญชี  01412 - 2 - 87315 -7 (เศษฐกิจชุมชนฯ)</t>
  </si>
  <si>
    <r>
      <t>บวก</t>
    </r>
    <r>
      <rPr>
        <sz val="16"/>
        <rFont val="TH Niramit AS"/>
        <family val="0"/>
      </rPr>
      <t xml:space="preserve">    เงินฝากระหว่างทาง</t>
    </r>
  </si>
  <si>
    <r>
      <t>หัก</t>
    </r>
    <r>
      <rPr>
        <sz val="16"/>
        <rFont val="TH Niramit AS"/>
        <family val="0"/>
      </rPr>
      <t xml:space="preserve">     เช็คจ่ายที่ผู้รับยังไม่นำมาขึ้นเงินกับธนาคาร</t>
    </r>
  </si>
  <si>
    <r>
      <t>บวก</t>
    </r>
    <r>
      <rPr>
        <sz val="16"/>
        <rFont val="TH Niramit AS"/>
        <family val="0"/>
      </rPr>
      <t xml:space="preserve">    หรือ  (หัก)  รายการกระทบยอดอื่น ๆ  </t>
    </r>
  </si>
  <si>
    <t>เงินฝาก ธกส.(ประจำ 01412-4-10310-4)</t>
  </si>
  <si>
    <t xml:space="preserve">เงินฝาก ธกส.(ออมทรัพย์ 01412-2-87315-7) </t>
  </si>
  <si>
    <t>เงินฝาก ธกส.(ออมทรัพย์ 01412-2-70715-8)</t>
  </si>
  <si>
    <t>ค่าตอบแทนนอกเวลาฯ</t>
  </si>
  <si>
    <t>ลงชื่อ………………….................……วันที่………...........………….</t>
  </si>
  <si>
    <t>ลงชื่อ…………………………………..วันที่…….............………………….</t>
  </si>
  <si>
    <t>เลขที่บัญชี  30412 -4 -10310 -4 (ฝากประจำ)</t>
  </si>
  <si>
    <t>เลขที่บัญชี  307-6-06171-2</t>
  </si>
  <si>
    <t>เงินอุดหนุนทั่วไป</t>
  </si>
  <si>
    <t>รายจ่ายอื่น</t>
  </si>
  <si>
    <t xml:space="preserve">  - ดอกเบี้ยเงินฝากธนาคาร (ยังไม่ได้รับเข้าเป็นรายรับ)</t>
  </si>
  <si>
    <t>รายละเอียดเงินรับฝาก เงินประกันสัญญา (เงินสด)</t>
  </si>
  <si>
    <t>วัน/เดือน/ปี</t>
  </si>
  <si>
    <t>รับจากใคร</t>
  </si>
  <si>
    <t>วันครบกำหนด</t>
  </si>
  <si>
    <t>ยอดรวมทั้งสิ้น</t>
  </si>
  <si>
    <t>ลูกหนี้เงินสะสม</t>
  </si>
  <si>
    <t>ลูกหนี้เงินยืม</t>
  </si>
  <si>
    <t>เงินรายรับ (หมายเหตุ 1)</t>
  </si>
  <si>
    <t>รายจ่ายค้างจ่าย (หมายเหตุ 2)</t>
  </si>
  <si>
    <t>เงินทุนสำรองเงินสะสม</t>
  </si>
  <si>
    <t>เงินเดือน (ฝ่ายการเมือง)</t>
  </si>
  <si>
    <t>เงินเดือน (ฝ่ายประจำ)</t>
  </si>
  <si>
    <t>(บาท)</t>
  </si>
  <si>
    <t>เงินอุดหนุนระบุ</t>
  </si>
  <si>
    <t>วัตถุประสงค์/</t>
  </si>
  <si>
    <t>เฉพาะกิจ(บาท)</t>
  </si>
  <si>
    <t>รายรับ (หมายเหตุ 1)</t>
  </si>
  <si>
    <t>เงินอุดหนุนระบุวัตถุประสงค์/เฉพาะกิจ</t>
  </si>
  <si>
    <t>รายจ่ายอื่น ๆ</t>
  </si>
  <si>
    <t>รายจ่ายค้างจ่าย(หมายเหตุ 2)</t>
  </si>
  <si>
    <t>ฯลฯ</t>
  </si>
  <si>
    <t>รับรองความถูกต้อง</t>
  </si>
  <si>
    <t>รับจริง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</si>
  <si>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</si>
  <si>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</si>
  <si>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 xml:space="preserve">  (1)  เงินอุดหนุนระบุวัตถุประสงค์/เฉพาะกิจจากกรมส่งเสริม</t>
  </si>
  <si>
    <t xml:space="preserve">         การปกครองท้องถิ่น</t>
  </si>
  <si>
    <t xml:space="preserve">  (2)  เงินอุดหนุนระบุวัตถุประสงค์/เฉพาะกิจจากหน่วยงานอื่น</t>
  </si>
  <si>
    <t>หมวดเงินอุดหนุนทั่วไป</t>
  </si>
  <si>
    <t xml:space="preserve">  (7)  ภาษีบำรุง อบจ.จากการค้าน้ำมัน/ก๊าช</t>
  </si>
  <si>
    <t xml:space="preserve">  (29) ค่าธรรมเนียมกำจัดขยะมูลฝอย</t>
  </si>
  <si>
    <t xml:space="preserve">  (30) ค่าธรรมเนียมบำรุง อบจ.จากผู้เข้าพักโรงแรม</t>
  </si>
  <si>
    <t xml:space="preserve">  (31) ค่าธรรมเนียมอื่น ๆ</t>
  </si>
  <si>
    <t xml:space="preserve">  (32)  ค่าปรับผู้กระทำความผิดกฎหมายการจัดระเบียบจอดยานยนต์</t>
  </si>
  <si>
    <t xml:space="preserve">  (33)  ค่าปรับผู้กระทำความผิดกฎหมายจราจรทางบก</t>
  </si>
  <si>
    <t xml:space="preserve">  (34)  ค่าปรับผู้กระทำความผิดกฎหมายการป้องกันและระงับอัคคีภัย</t>
  </si>
  <si>
    <t xml:space="preserve">  (36) ค่าปรับผู้กระทำผิดกฎหมายการทะเบียนราษฏร</t>
  </si>
  <si>
    <t xml:space="preserve">  (37) ค่าปรับผู้กระทำผิดกฎหมายบัตรประจำตัวประชาชน</t>
  </si>
  <si>
    <t xml:space="preserve">  (38) ค่าปรับผู้กระทำผิดกฎหมายสาธารณสุข</t>
  </si>
  <si>
    <t xml:space="preserve">  (39) ค่าปรับผู้กระทำผิดกฎหมายโรคพิษสุนัขบ้า</t>
  </si>
  <si>
    <t xml:space="preserve">  (40)  ค่าปรับผู้กระทำความผิดกฎหมายและข้อบัญญัติท้องถิ่น</t>
  </si>
  <si>
    <t xml:space="preserve">  (41)  ค่าปรับการผิดสัญญา</t>
  </si>
  <si>
    <t xml:space="preserve">  (42) ค่าปรับผู้กระทำความผิดตาม พ.ร.บ.ทะเบียนพาณิชย์</t>
  </si>
  <si>
    <t xml:space="preserve">  (43)  ค่าปรับอื่นๆ</t>
  </si>
  <si>
    <t xml:space="preserve">  (44)  ค่าใบอนุญาตรับทำการเก็บ ขน  สิ่งปฏิกูลหรือมูลฝอย</t>
  </si>
  <si>
    <t xml:space="preserve">  (45)  ค่าใบอนุญาตรับทำการกำจัดสิ่งปฏิกูลหรือมูลฝอย</t>
  </si>
  <si>
    <t xml:space="preserve">  (47) ค่าใบอนุญาตจัดตั้งสถานที่จำหน่ายอาหารหรือสถานที่สะสม</t>
  </si>
  <si>
    <t xml:space="preserve">  (48)  ค่าใบอนุญาตจำหน่ายสินค้าในที่หรือทางสาธารณะ</t>
  </si>
  <si>
    <t xml:space="preserve">  (49) ค่าใบอนุญาตให้ตั้งตลาดเอกชน</t>
  </si>
  <si>
    <t xml:space="preserve">  (50)  ค่าใบอนุญาตเกี่ยวกับการควบคุมอาคาร</t>
  </si>
  <si>
    <t xml:space="preserve">  (51)  ค่าใบอนุญาตเกี่ยวกับการโฆษณาโดยใช้เครื่องขยายเสียง</t>
  </si>
  <si>
    <t xml:space="preserve">  (52)  ค่าใบอนุญาตอื่นๆ</t>
  </si>
  <si>
    <t xml:space="preserve">  (4) ภาษีมูลค่าเพิ่มตาม พ.ร.บ.จัดสรรรายได้ฯ</t>
  </si>
  <si>
    <t xml:space="preserve">  (11) ค่าภาคหลวงและค่าธรรมเนียมตามกฎหมายว่าด้วยป่าไม้</t>
  </si>
  <si>
    <t xml:space="preserve">  (15)  ค่าธรรมเนียมจดทะเบียนสิทธิและนิติกรรมตามประมวล</t>
  </si>
  <si>
    <t xml:space="preserve">            กฎหมายที่ดิน</t>
  </si>
  <si>
    <t xml:space="preserve">  (18)  ภาษีจัดสรรอื่นๆ</t>
  </si>
  <si>
    <t>กระดาษทำการกระทบยอดรายจ่ายตามงบประมาณ (จ่ายจากรายรับ)</t>
  </si>
  <si>
    <t>รายละเอียด  ประกอบงบทดลองและรายงานรับ  - จ่ายเงิน</t>
  </si>
  <si>
    <t xml:space="preserve">  - ภาษีหัก ณ ที่จ่าย</t>
  </si>
  <si>
    <t xml:space="preserve">  - เงินประกันสัญญา</t>
  </si>
  <si>
    <t>เงินเดือนนายก/รองนายก</t>
  </si>
  <si>
    <t>ค่าตอบแทนเลขานุการ</t>
  </si>
  <si>
    <t>ค่าตอบแทนสมาชิกสภาฯ</t>
  </si>
  <si>
    <t>เงินเดือนพนักงาน</t>
  </si>
  <si>
    <t>เงินเพิ่มต่าง ๆของพนักงาน</t>
  </si>
  <si>
    <t>เงินประจำตำแหน่ง</t>
  </si>
  <si>
    <t>เงินวิทยฐานะ</t>
  </si>
  <si>
    <t>ค่าจ้างลูกจ้างประจำ</t>
  </si>
  <si>
    <t>เงินเพิ่มต่างๆลูกจ้างประจำ</t>
  </si>
  <si>
    <t>ค่าตอบแทนพนักงานจ้าง</t>
  </si>
  <si>
    <t xml:space="preserve">            รวมเดือนนี้</t>
  </si>
  <si>
    <t>กระดาษทำการกระทบยอดงบประมาณคงเหลือ</t>
  </si>
  <si>
    <t>กระดาษทำการกระทบยอดรายจ่าย (จ่ายจากเงินสะสม)</t>
  </si>
  <si>
    <t>รายจ่ายเกี่ยวเนื่องไม่เข้าหมวด</t>
  </si>
  <si>
    <t>รายจ่ายซึ่งบริการ</t>
  </si>
  <si>
    <t>250</t>
  </si>
  <si>
    <t>00123</t>
  </si>
  <si>
    <t>00223</t>
  </si>
  <si>
    <t>กระดาษทำการ</t>
  </si>
  <si>
    <t>การโอนงบประมาณงบประมาณรายจ่าย</t>
  </si>
  <si>
    <t>โอนงบประมาณ  เพิ่ม +</t>
  </si>
  <si>
    <t>โอนงบประมาณ (ลด) -</t>
  </si>
  <si>
    <t>00122</t>
  </si>
  <si>
    <t>.........................................ผู้อำนวยการกองคลัง                    .................................................ปลัดองค์การบริหารส่วนตำบล                      ....................................................นายกองค์การบริหารส่วนตำบลหนองไผ่</t>
  </si>
  <si>
    <t>(นางมะลิวรรณ์   เพ็ชรพูน)                                                             (นางพนิดา   วรรณทวี)</t>
  </si>
  <si>
    <t xml:space="preserve">          (นายทรงศิล  ชื่นเมืองปัก)</t>
  </si>
  <si>
    <t xml:space="preserve">  - ประกันสังคม</t>
  </si>
  <si>
    <t xml:space="preserve">  - เงินทุนโครงการเศรษฐกิจชุมชน</t>
  </si>
  <si>
    <t>เงินรับฝาก</t>
  </si>
  <si>
    <t>สมทบประกันสังคม</t>
  </si>
  <si>
    <t>เบี้ยผู้ป่วยเอดส์</t>
  </si>
  <si>
    <t>สำรองจ่าย</t>
  </si>
  <si>
    <t>สมทบ กบท.</t>
  </si>
  <si>
    <t>สำรองจ่ายตามข้อผูกพัน</t>
  </si>
  <si>
    <t>210000</t>
  </si>
  <si>
    <t>รายจ่ายตามข้อผูกพัน</t>
  </si>
  <si>
    <t>ลูกหนี้เงินทุนโครงการเศรษฐกิจชุมชน</t>
  </si>
  <si>
    <t xml:space="preserve">   ……………………………………..ผู้อำนวยการกองคลัง               .......................................................ปลัดองค์การบริหารส่วนตำบล         ..................................................นายกองค์การบริหารส่วนตำบลหนองไผ่</t>
  </si>
  <si>
    <t>รวมเดือนนี้</t>
  </si>
  <si>
    <t>สมบประกันสังคม</t>
  </si>
  <si>
    <t>เบี้ยยังชีผู้ป่วยเอดส์</t>
  </si>
  <si>
    <t xml:space="preserve">      (นางมะลิวรรณ์   เพ็ชรพูน)                                                               (นางพนิดา   วรรณทวี)                                                                                 (นายทรงศิล    ชื่นเมืองปัก)</t>
  </si>
  <si>
    <t>กองทุนสัจจะวันละบาท</t>
  </si>
  <si>
    <t>รายจ่ายได้มาซึ่งบริการ</t>
  </si>
  <si>
    <t xml:space="preserve">รายได้จากรัฐบาลค้างรับ </t>
  </si>
  <si>
    <t>41100000</t>
  </si>
  <si>
    <t>41200000</t>
  </si>
  <si>
    <t>41300000</t>
  </si>
  <si>
    <t>41400000</t>
  </si>
  <si>
    <t>41500000</t>
  </si>
  <si>
    <t>41600000</t>
  </si>
  <si>
    <t>42100000</t>
  </si>
  <si>
    <t>43100000</t>
  </si>
  <si>
    <t>44100000</t>
  </si>
  <si>
    <t>21040000</t>
  </si>
  <si>
    <t>11045000</t>
  </si>
  <si>
    <t>รายรับ                              รายจ่าย</t>
  </si>
  <si>
    <t>เงินรับฝาก (หมายเหตุ 3)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</si>
  <si>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</si>
  <si>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t xml:space="preserve">  (19) ค่าธรรมเนียมใบอนุญาตเป็นผู้มีสิทธิทำรายงานผลกระทบสิ่งแวดล้อม</t>
  </si>
  <si>
    <t xml:space="preserve">  (46)  ค่าใบอนุญาตประกอบการค้าสำหรับกิจการที่เป็นอันตรายต่อสุขภาพ</t>
  </si>
  <si>
    <t xml:space="preserve">  (35) ค่าปรับผู้กระทำผิดกฎหมายรักษาความสะอาดและความเป็น</t>
  </si>
  <si>
    <t>ประจำเดือน     ตุลาคม  2560</t>
  </si>
  <si>
    <t xml:space="preserve">เดือน </t>
  </si>
  <si>
    <t>ลำดับ</t>
  </si>
  <si>
    <t>หจก.บุญไทยหลุบคาการโยธา</t>
  </si>
  <si>
    <t>หจก.อ.บุ๋มบิ๋มก่อสร้าง</t>
  </si>
  <si>
    <t>หจก.นพวัชรก่อสร้าง</t>
  </si>
  <si>
    <t>ก่อสร้างร่องระบายน้ำ ม.4 สายบ้านนางสมบัติ เข็มผง</t>
  </si>
  <si>
    <t>หจก.เจ.เอส แมชรีนทูลฯ</t>
  </si>
  <si>
    <t>ซ่อมแซมระบบประปา ม.9  บันทึกตกลงเลขที่ 47/60</t>
  </si>
  <si>
    <t>ก่อสร้างถนนคอนกรีต บ้านโนนสวรรค์ใต้ ม.12</t>
  </si>
  <si>
    <t>ปรับปรุงศูนย์พัฒนาเด็กเล็ก บ้านสระปทุม</t>
  </si>
  <si>
    <t>เดือน  ตุลาคม   2560</t>
  </si>
  <si>
    <r>
      <t>บวก</t>
    </r>
    <r>
      <rPr>
        <sz val="16"/>
        <rFont val="TH SarabunPSK"/>
        <family val="2"/>
      </rPr>
      <t xml:space="preserve">    เงินฝากระหว่างทาง</t>
    </r>
  </si>
  <si>
    <r>
      <t>หัก</t>
    </r>
    <r>
      <rPr>
        <sz val="16"/>
        <rFont val="TH SarabunPSK"/>
        <family val="2"/>
      </rPr>
      <t xml:space="preserve">     เช็คจ่ายที่ผู้รับยังไม่นำมาขึ้นเงินกับธนาคาร</t>
    </r>
  </si>
  <si>
    <r>
      <t>บวก</t>
    </r>
    <r>
      <rPr>
        <sz val="16"/>
        <rFont val="TH SarabunPSK"/>
        <family val="2"/>
      </rPr>
      <t xml:space="preserve">    หรือ  (หัก)  รายการกระทบยอดอื่น ๆ  </t>
    </r>
  </si>
  <si>
    <r>
      <t>หัก</t>
    </r>
    <r>
      <rPr>
        <sz val="16"/>
        <rFont val="TH SarabunPSK"/>
        <family val="2"/>
      </rPr>
      <t xml:space="preserve">  รายได้ ที่ยังไม่ได้รับเข้า                                                       </t>
    </r>
  </si>
  <si>
    <t xml:space="preserve"> -ค่าวัสดุอาหารเสริม(นม)</t>
  </si>
  <si>
    <t>เบี้ยผู้สูงอายุ</t>
  </si>
  <si>
    <t>เบี้ยผู้พิการ</t>
  </si>
  <si>
    <t>ลงชื่อ…………………….…………...…วันที่……………....................</t>
  </si>
  <si>
    <t xml:space="preserve"> -ดอกเบี้ย</t>
  </si>
  <si>
    <r>
      <t xml:space="preserve"> </t>
    </r>
    <r>
      <rPr>
        <sz val="16"/>
        <rFont val="TH Niramit AS"/>
        <family val="0"/>
      </rPr>
      <t>ดอกเบี้ย</t>
    </r>
  </si>
  <si>
    <t>ครุภัณฑ์สำรวจ</t>
  </si>
  <si>
    <t>ก่อสร้างลานกีฬา คสล. บ้านโปร่ง ม.2</t>
  </si>
  <si>
    <t>ก่อสร้างถนน คสล. ม.6 ต่อจาก คสล.เดิม</t>
  </si>
  <si>
    <t>ปรับปรุงถนนเข้าสู่แปลงเกษตร บ้านหนองไผ่ ม.1</t>
  </si>
  <si>
    <t>ปรับปรุงถนนเข้าสู่แปลงเกษตร บ้านโปร่ง ม.2 ส.ตะไคร้-หนองแต้</t>
  </si>
  <si>
    <t>ปรับปรุงถนนเข้าสู่แปลงเกษตร บ้านโปร่ง ม.2 ส.หนองแต้</t>
  </si>
  <si>
    <t>ปรับปรุงถนนเข้าสู่แปลงเกษตร บ้านซำมูลนาก ส.ซำ-หนองแต้</t>
  </si>
  <si>
    <t>ปรับปรุงถนนเข้าสู่แปลงเกษตร บ้านไผ่งาม ม.10 ซอยโรงสี</t>
  </si>
  <si>
    <t>ปรับปรุงถนนเข้าสู่แปลงเกษตร บ้านไผ่งาม ม.1 ซอยช่างหนู</t>
  </si>
  <si>
    <t>ปรับปรุงถนนเข้าสู่แปลงเกษตร บ้านสระแคน ม.8</t>
  </si>
  <si>
    <t>ปรับปรุงถนนเข้าสู่แปลงเกษตร บ้านซำมูลนาก ส.ซำมูลนาก-บุ้งช้าง</t>
  </si>
  <si>
    <t>ก่อสร้างถนน คสล.ม.10 ต่อจาก คสล.เดิม</t>
  </si>
  <si>
    <t>ปรับปรุงถนนเข้าสู่แปลงเกษตร บ้านโนนสวรรค์ใต้ ม.12 ส.นายคูณ หมอกชัย</t>
  </si>
  <si>
    <t>11041000</t>
  </si>
  <si>
    <t>รายละเอียดเงินรับฝาก เงินประกันสัญญา (หนังสือค้ำ)</t>
  </si>
  <si>
    <t>ธนาคาร/เลขที่</t>
  </si>
  <si>
    <t>หจก.เฮงหลี  ก่อสร้าง</t>
  </si>
  <si>
    <t>ปรับปรุงต่อเติมอาคารสำนักงาน</t>
  </si>
  <si>
    <t>ออมสิน สาขาชุมแพ/5004-0014/2559</t>
  </si>
  <si>
    <t>หจก.ธัชนพวิศวกิจ</t>
  </si>
  <si>
    <t>ก่อสร้างระบบประปาผิวดินขนาดใหญ่ ม.8</t>
  </si>
  <si>
    <t>กสิกรไทย/59-42-8623-2</t>
  </si>
  <si>
    <t>ปรับปรุงอาคารสนง อาคารป้องกัน โอท๊อป</t>
  </si>
  <si>
    <t>ธกส./800227893074</t>
  </si>
  <si>
    <t>หจก.ศรชัยวัฒนาก่อสร้างชัยภูมิ</t>
  </si>
  <si>
    <t xml:space="preserve">ปรับปรุงถนนแอลฟัสติก ม. 4 </t>
  </si>
  <si>
    <t>กสิกรไทย สาขาชัยภูมิ/60-42-1266-0</t>
  </si>
  <si>
    <t xml:space="preserve">ปรับปรุงถนนแอลฟัสติก ม. 5 </t>
  </si>
  <si>
    <t>กสิกรไทย สาขาชัยภูมิ/60-42-1232-9</t>
  </si>
  <si>
    <t>ก่อสร้างถนน คสล ม.1 สายหน้า อบต.</t>
  </si>
  <si>
    <t>ธกส./800232639917</t>
  </si>
  <si>
    <t>ก่อสร้างถนน คสล ม.2</t>
  </si>
  <si>
    <t>ธกส./800232640275</t>
  </si>
  <si>
    <t>ก่อสร้างถนน คสล ม.8</t>
  </si>
  <si>
    <t>ธกส./800232640291</t>
  </si>
  <si>
    <t>ขยายไหล่ทางถนน คสล ม.11</t>
  </si>
  <si>
    <t>ธกส./800232641182</t>
  </si>
  <si>
    <t>ก่อสร้างถนน คสล ม.2 ส.บ้านผู้ใหญ่บ้าน</t>
  </si>
  <si>
    <t>ธกส./800232640267</t>
  </si>
  <si>
    <t>หจก.วรธรรมการก่อสร้าง</t>
  </si>
  <si>
    <t>ก่อสร้างถนน คสล ม.1 ต่อจาก ถนน คสล.เดิม</t>
  </si>
  <si>
    <t>กสิกรไทย/60-42-1506-5</t>
  </si>
  <si>
    <t>ก่อสร้างถนน คสล ม.6 ส.ทางเข้าบ้านโนนสวรรค์</t>
  </si>
  <si>
    <t>กสิกรไทย/60-42-1506-7</t>
  </si>
  <si>
    <t>กสิกรไทย/60-42-1506-8</t>
  </si>
  <si>
    <t>ก่อสร้างถนน คสล ม.6 สายหน้าโรงเห็ด</t>
  </si>
  <si>
    <t>วางท่อระบายน้ำ คสล.พร้อมบ่อพัก ม.4</t>
  </si>
  <si>
    <t>กสิกรไทย/60-42-3461-1</t>
  </si>
  <si>
    <t>หจก.สวรรค์ประทานพรขนส่ง</t>
  </si>
  <si>
    <t>กรุงไทย /00019/201212/0018/61</t>
  </si>
  <si>
    <t>หจก.เกียรติศริกุลคอนสรัคชั่น</t>
  </si>
  <si>
    <t>ก่อสร้างระบบประปาผิวดินขนาดใหญ่ ม.2</t>
  </si>
  <si>
    <t>กสิกรไทย/1001-60-4389-8</t>
  </si>
  <si>
    <t>ก่อสร้างระบบประปาผิวดินขนาดใหญ่ ม.3</t>
  </si>
  <si>
    <t>กสิกรไทย/1001-60-43979</t>
  </si>
  <si>
    <t>ปรับปรุงถนน แอลฟัสติก ม.5</t>
  </si>
  <si>
    <t>กสิกรไทย10001-76-3714-7</t>
  </si>
  <si>
    <t>ปรับปรุงถนน แอลฟัสติก ม.7</t>
  </si>
  <si>
    <t>กสิกรไทย10001-76-3725-2</t>
  </si>
  <si>
    <t>กสิกรไทย10001-76-3719-6</t>
  </si>
  <si>
    <t>ปรับปรุงถนน แอลฟัสติก ม.11</t>
  </si>
  <si>
    <t>กสิกรไทย10001-76-3730-9</t>
  </si>
  <si>
    <t>กสิกรไทย10001-76-371-7</t>
  </si>
  <si>
    <t>หจก.ไม้ทองพาณิช 1992</t>
  </si>
  <si>
    <t>กสิกรไทย/10001-77-8702-5</t>
  </si>
  <si>
    <t>วางท่อระบายน้ำ คสล.พร้อมบ่อพัก ม.9</t>
  </si>
  <si>
    <t>วางท่อระบายน้ำ คสล.พร้อมบ่อพัก ม.9 ส.สี่แยก ศพด.</t>
  </si>
  <si>
    <t>กสิกรไทย/10001-77-8706-8</t>
  </si>
  <si>
    <t>กสิกรไทย/10001-77-8716-8</t>
  </si>
  <si>
    <t>บริษัททรัพย์เพิ่มทรัคแอนด์</t>
  </si>
  <si>
    <t>จัดซื้อรถยนต์บรรทุกแบบติดตั้งกระเช้าไฟฟ้า</t>
  </si>
  <si>
    <t>กรุงไทย /00019/201124/0007/61</t>
  </si>
  <si>
    <t>เพิ่มประสิทธิภาพการกักเก็บน้ำลำห้วยกุดหม้อ ม.8</t>
  </si>
  <si>
    <t>โครงการวางท่อระบายน้ำ คสล ม.9 สามแยก ศพด.</t>
  </si>
  <si>
    <t>โครงการวางท่อระบายน้ำ คสล ม.4 ทางไป ต.หลุบคา</t>
  </si>
  <si>
    <t>กสิกรไทย/100019319169</t>
  </si>
  <si>
    <t>กสิกรไทย/100019319088</t>
  </si>
  <si>
    <t>โครงการก่อสร้างถนน คสล.บ้านหนองไผ่ ม.1</t>
  </si>
  <si>
    <t>โครงการก่อสร้างถนน คสล.บ้านโนนสวรรค์ ม.6</t>
  </si>
  <si>
    <t>โครงการก่อสร้างถนน คสล.บ้านไผ่งาม ม.10</t>
  </si>
  <si>
    <t>โครงการก่อสร้างถนน คสล.บ้านโนนสวรรค์ใต้ ม.12</t>
  </si>
  <si>
    <t>โครงการก่อสร้างถนน คสล.บ้านสระปทุม ม.9</t>
  </si>
  <si>
    <t>โครงการปรับปรุงถนนเข้าสู่แปลงเกษตร บ.หนองโน ม.11</t>
  </si>
  <si>
    <t>โครงการปรับปรุงถนนเข้าสู่แปลงเกษตร บ.โปร่ง ม.2</t>
  </si>
  <si>
    <t>โครงการปรับปรุงถนนเข้าสู่แปลงเกษตร บ.สระแคน ม.8</t>
  </si>
  <si>
    <t>โครงการปรับปรุงถนนเข้าสู่แปลงเกษตร บ.หนองแก ม.4</t>
  </si>
  <si>
    <t>โครงการปรับปรุงถนนเข้าสู่แปลงเกษตร บ.ซำมูลนาก ม.3</t>
  </si>
  <si>
    <t>บริษัทจอมพลเทคนิด จำกัด</t>
  </si>
  <si>
    <t>ปรับปรุงระบบประปาหมู่บ้าน แผงโซล่าเซลล์ ม.3</t>
  </si>
  <si>
    <t xml:space="preserve">โครงการวางท่อระบายน้ำ คสล ม.9 </t>
  </si>
  <si>
    <t>ประจำเดือน     กันยายน  2561</t>
  </si>
  <si>
    <t>ร้านจอมพลโซล่าเซลล์</t>
  </si>
  <si>
    <t xml:space="preserve"> 21ก.ย.61</t>
  </si>
  <si>
    <t>โครงการส่งเสริมปลูกพืชศ/กพอเพียงสร้างโรงสูบน้ำแบบแพลอยโดยใช้พลังงานแสงอาทิตย์</t>
  </si>
  <si>
    <t xml:space="preserve">         ปีงบประมาณ 2562</t>
  </si>
  <si>
    <t>11047000</t>
  </si>
  <si>
    <t>5110000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</si>
  <si>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</si>
  <si>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</si>
  <si>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</si>
  <si>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</si>
  <si>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</si>
  <si>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</si>
  <si>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</si>
  <si>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</si>
  <si>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55100000</t>
  </si>
  <si>
    <t>56100000</t>
  </si>
  <si>
    <t>31000000</t>
  </si>
  <si>
    <t>32000000</t>
  </si>
  <si>
    <t>21010000</t>
  </si>
  <si>
    <t xml:space="preserve"> -ค่าตอบแทนอื่นเป็นกรณีพิเศษ(โบนัส ) ปี 2561</t>
  </si>
  <si>
    <t xml:space="preserve"> -ค่าครุภัณฑ์(รถยนต์ส่วนกลาง)</t>
  </si>
  <si>
    <t xml:space="preserve"> -ค่าที่ดินและสิ่งก่อสร้าง</t>
  </si>
  <si>
    <t xml:space="preserve">                                   องค์การบริหารส่วนตำบลหนองไผ่   อำเภอแก้งคร้อ   จังหวัดชัยภูมิ               (หมายเหตุ 1 )</t>
  </si>
  <si>
    <r>
      <t>รายรับ</t>
    </r>
    <r>
      <rPr>
        <b/>
        <sz val="15"/>
        <rFont val="TH SarabunPSK"/>
        <family val="2"/>
      </rPr>
      <t xml:space="preserve"> </t>
    </r>
  </si>
  <si>
    <r>
      <t>รายจ่าย</t>
    </r>
    <r>
      <rPr>
        <b/>
        <sz val="15"/>
        <rFont val="TH SarabunPSK"/>
        <family val="2"/>
      </rPr>
      <t xml:space="preserve">       </t>
    </r>
  </si>
  <si>
    <t xml:space="preserve">     (นางมะลิวรรณ์  เพ็ชรพูน)                                (นางพนิดา  วรรณทวี)                                    (นายทรงศิล  ชื่นเมืองปัก)</t>
  </si>
  <si>
    <t xml:space="preserve">       ผู้อำนวยการกองคลัง                              ปลัดองค์การบริหารส่วนตำบล                           นายกองค์การบริหารส่วนตำบลหนองไผ่</t>
  </si>
  <si>
    <t>(ลงชื่อ)………………………..                                  (ลงชื่อ)……………………………                               (ลงชื่อ)……………………………...</t>
  </si>
  <si>
    <t>รายได้จากรัฐบาลค้างรับ</t>
  </si>
  <si>
    <t>11042000</t>
  </si>
  <si>
    <t>ยอดเงินคงเหลือตามรายงานของธนาคาร ณ  วันที่ 31  ธันวาคม 2561</t>
  </si>
  <si>
    <t>รายได้ (ดอกเบี้ยเงินฝากธนาคาร) วันที่ 31/12/2561</t>
  </si>
  <si>
    <t>ยอดคงเหลือตามบัญชี  ณ  วันที่ 31 ธันวาคม  2561</t>
  </si>
  <si>
    <t>51000000</t>
  </si>
  <si>
    <t>ปป.ถนนสู่แปลงเกษตร  ม.11 สายหนองโน-ป่าเสี้ยว</t>
  </si>
  <si>
    <t>ปป.ถนนสู่แปลงเกษตร ม.4  สายหนองแก-โนนคูณ</t>
  </si>
  <si>
    <t>ยอดคงเหลือตามบัญชี  ณ  วันที่  31  มกราคม  2562</t>
  </si>
  <si>
    <t>ยอดเงินคงเหลือตามรายงานของธนาคาร ณ  วันที่  31  มกราคม  2562</t>
  </si>
  <si>
    <t xml:space="preserve"> -ค่าธรรมเนียมอุทยานฯ</t>
  </si>
  <si>
    <t>ณ  วันที่ 31  เดือน มีนาคม  พ.ศ. 2562</t>
  </si>
  <si>
    <t>ประจำเดือน    มีนาคม   2562</t>
  </si>
  <si>
    <t>วันที่  31    เดือน  มีนาคม  พ.ศ.2562</t>
  </si>
  <si>
    <t>ประจำเดือน มีนาคม 2562</t>
  </si>
  <si>
    <t xml:space="preserve"> ประจำเดือน มีนาคม  พ.ศ. 2562</t>
  </si>
  <si>
    <t>ยอดเงินคงเหลือตามรายงานของธนาคาร ณ  วันที่ 31  มีนาคม 2562</t>
  </si>
  <si>
    <t>ยอดคงเหลือตามบัญชี  ณ  วันที่  31 มีนาคม  2562</t>
  </si>
  <si>
    <t>ยอดเงินคงเหลือตามรายงานของธนาคาร ณ  วันที่ 31  มีนาคม  2562</t>
  </si>
  <si>
    <t>ยอดคงเหลือตามบัญชี  ณ  วันที่ 31  มีนาคม  2562</t>
  </si>
  <si>
    <t>ยอดคงเหลือตามบัญชี  ณ  วันที่  31  มีนาคม  2562</t>
  </si>
  <si>
    <t xml:space="preserve">  - ค่ารักษาพยาบาล</t>
  </si>
  <si>
    <t>นายสันติ  มังคะรุดร</t>
  </si>
  <si>
    <t>ฝังกลบบ่อขยะพร้อมปรับเกลี่ย ม.4 บ้านหนองแก</t>
  </si>
  <si>
    <t>ปรับปรุงสถานีสูบน้ำ จาก ม.11 บ้านหนองโน ย้ายไป ม.4 บ้านหนองแก</t>
  </si>
  <si>
    <t>ก่อสร้างสถานีสูบน้ำหนองขี้นาก ม.9 บ้านสระปทุม</t>
  </si>
  <si>
    <t xml:space="preserve">ขยายเสาไฟฟ้าพร้อมติดตั้งมิเตอร์ไฟฟ้าระบบประปา หมู่บ้าน ม.2 </t>
  </si>
  <si>
    <t>ปรับปรุงลำห้วยใหญ่ ม.8 บ้านสระแคน</t>
  </si>
  <si>
    <t>ณ  วันที่  31 เดือน  มีนาคม  พ.ศ.2562</t>
  </si>
  <si>
    <t>ก่อสร้างถนน คสล.ท้องถิ่น ม.5</t>
  </si>
  <si>
    <t>กรุงไทย /00019/201212/0026/62</t>
  </si>
  <si>
    <t>ก่อสร้างถนนลาดยางแบบพาราแอสฟัสท์ติกฯ ม.1</t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</si>
</sst>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  <numFmt numFmtId="189" formatCode="_-* #,##0.000_-;\-* #,##0.000_-;_-* &quot;-&quot;??_-;_-@_-"/>
    <numFmt numFmtId="190" formatCode="_-* #,##0.0000_-;\-* #,##0.0000_-;_-* &quot;-&quot;??_-;_-@_-"/>
    <numFmt numFmtId="191" formatCode="_-* #,##0.0_-;\-* #,##0.0_-;_-* &quot;-&quot;??_-;_-@_-"/>
    <numFmt numFmtId="192" formatCode="_-* #,##0_-;\-* #,##0_-;_-* &quot;-&quot;??_-;_-@_-"/>
    <numFmt numFmtId="193" formatCode="#,##0.000"/>
    <numFmt numFmtId="194" formatCode="_-* #,##0.00000_-;\-* #,##0.00000_-;_-* &quot;-&quot;??_-;_-@_-"/>
    <numFmt numFmtId="195" formatCode="&quot;วันที่ &quot;dd\ &quot;เดือน &quot;\ mmm\ &quot;พ.ศ 2552&quot;\ "/>
    <numFmt numFmtId="196" formatCode="&quot;วันที่ &quot;dd\ &quot;เดือน &quot;\ mmmm\ &quot;พ.ศ 2552&quot;\ "/>
    <numFmt numFmtId="197" formatCode="0.000"/>
    <numFmt numFmtId="198" formatCode="วว/ดด/ปป"/>
    <numFmt numFmtId="199" formatCode="d\ ดดดด\ bbbb"/>
    <numFmt numFmtId="200" formatCode="d/mท/yy"/>
    <numFmt numFmtId="201" formatCode="d/mm/yy"/>
    <numFmt numFmtId="202" formatCode="mm/dd/yy"/>
    <numFmt numFmtId="203" formatCode="mmm\-yyyy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41E]d\ mmmm\ yyyy"/>
    <numFmt numFmtId="209" formatCode="#,##0.00_);[Red]\(#,##0.00\)"/>
    <numFmt numFmtId="210" formatCode="#,##0.00000000000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t&quot;$&quot;#,##0_);\(t&quot;$&quot;#,##0\)"/>
    <numFmt numFmtId="220" formatCode="t&quot;$&quot;#,##0_);[Red]\(t&quot;$&quot;#,##0\)"/>
    <numFmt numFmtId="221" formatCode="t&quot;$&quot;#,##0.00_);\(t&quot;$&quot;#,##0.00\)"/>
    <numFmt numFmtId="222" formatCode="t&quot;$&quot;#,##0.00_);[Red]\(t&quot;$&quot;#,##0.00\)"/>
    <numFmt numFmtId="223" formatCode="0.0000"/>
    <numFmt numFmtId="224" formatCode="#,##0.00_ ;\-#,##0.00\ "/>
    <numFmt numFmtId="225" formatCode="dd\ \ mmmm\ &quot;2553&quot;"/>
    <numFmt numFmtId="226" formatCode="dd\ \ mmmm\ &quot;2552&quot;"/>
    <numFmt numFmtId="227" formatCode="dd\ \ mmmm\ \ &quot;2552&quot;"/>
    <numFmt numFmtId="228" formatCode="dd\ \ &quot;เดือน&quot;\ \ \ mmmm\ \ &quot;พ.ศ. 2552&quot;"/>
    <numFmt numFmtId="229" formatCode="&quot;วันที่&quot;\ \ dd\ \ &quot;เดือน&quot;\ \ \ mmmm\ \ &quot;พ.ศ. 2552&quot;"/>
    <numFmt numFmtId="230" formatCode="dd/mmmm/&quot;2552&quot;"/>
    <numFmt numFmtId="231" formatCode="dd/mm/&quot;2552&quot;"/>
    <numFmt numFmtId="232" formatCode="dd/mmm/yyyy"/>
    <numFmt numFmtId="233" formatCode="dd/mm/yyyy"/>
    <numFmt numFmtId="234" formatCode="dd/mm/yy"/>
    <numFmt numFmtId="235" formatCode="dd/mmm/yy"/>
    <numFmt numFmtId="236" formatCode="dd\ mmm\ yy"/>
    <numFmt numFmtId="237" formatCode="dd\ mmm\ yyyy"/>
  </numFmts>
  <fonts count="83">
    <font>
      <sz val="14"/>
      <name val="Cordia New"/>
      <family val="0"/>
    </font>
    <font>
      <sz val="16"/>
      <name val="Cordia New"/>
      <family val="2"/>
    </font>
    <font>
      <sz val="16"/>
      <name val="AngsanaUPC"/>
      <family val="1"/>
    </font>
    <font>
      <sz val="8"/>
      <name val="Cordia New"/>
      <family val="2"/>
    </font>
    <font>
      <b/>
      <sz val="16"/>
      <name val="Angsana New"/>
      <family val="1"/>
    </font>
    <font>
      <b/>
      <sz val="16"/>
      <name val="Browallia New"/>
      <family val="2"/>
    </font>
    <font>
      <sz val="16"/>
      <name val="Browallia New"/>
      <family val="2"/>
    </font>
    <font>
      <sz val="14"/>
      <name val="Angsana New"/>
      <family val="1"/>
    </font>
    <font>
      <b/>
      <sz val="20"/>
      <name val="Cordia New"/>
      <family val="2"/>
    </font>
    <font>
      <b/>
      <u val="single"/>
      <sz val="16"/>
      <name val="Cordia New"/>
      <family val="2"/>
    </font>
    <font>
      <b/>
      <sz val="16"/>
      <name val="Cordia New"/>
      <family val="2"/>
    </font>
    <font>
      <u val="single"/>
      <sz val="16"/>
      <name val="Cordia New"/>
      <family val="2"/>
    </font>
    <font>
      <sz val="14"/>
      <color indexed="20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Angsana New"/>
      <family val="1"/>
    </font>
    <font>
      <b/>
      <sz val="14"/>
      <name val="Cordia New"/>
      <family val="2"/>
    </font>
    <font>
      <sz val="16"/>
      <name val="TH Niramit AS"/>
      <family val="0"/>
    </font>
    <font>
      <b/>
      <u val="single"/>
      <sz val="16"/>
      <name val="TH Niramit AS"/>
      <family val="0"/>
    </font>
    <font>
      <b/>
      <sz val="16"/>
      <name val="TH Niramit AS"/>
      <family val="0"/>
    </font>
    <font>
      <u val="single"/>
      <sz val="16"/>
      <name val="TH Niramit AS"/>
      <family val="0"/>
    </font>
    <font>
      <b/>
      <sz val="11"/>
      <name val="Angsana New"/>
      <family val="1"/>
    </font>
    <font>
      <sz val="10"/>
      <name val="TH Niramit AS"/>
      <family val="0"/>
    </font>
    <font>
      <b/>
      <sz val="14"/>
      <name val="Angsana New"/>
      <family val="1"/>
    </font>
    <font>
      <sz val="12"/>
      <name val="Cordia New"/>
      <family val="2"/>
    </font>
    <font>
      <b/>
      <sz val="12"/>
      <name val="Cordia New"/>
      <family val="2"/>
    </font>
    <font>
      <sz val="9"/>
      <name val="Angsana New"/>
      <family val="1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9"/>
      <name val="TH SarabunPSK"/>
      <family val="2"/>
    </font>
    <font>
      <u val="single"/>
      <sz val="16"/>
      <name val="TH SarabunPSK"/>
      <family val="2"/>
    </font>
    <font>
      <b/>
      <sz val="10"/>
      <name val="TH SarabunPSK"/>
      <family val="2"/>
    </font>
    <font>
      <b/>
      <u val="single"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23" borderId="1" applyNumberFormat="0" applyAlignment="0" applyProtection="0"/>
    <xf numFmtId="0" fontId="75" fillId="24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78" fillId="20" borderId="5" applyNumberFormat="0" applyAlignment="0" applyProtection="0"/>
    <xf numFmtId="0" fontId="0" fillId="32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36" applyFont="1" applyAlignment="1">
      <alignment/>
    </xf>
    <xf numFmtId="43" fontId="2" fillId="0" borderId="0" xfId="36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3" fontId="5" fillId="0" borderId="0" xfId="36" applyFont="1" applyAlignment="1">
      <alignment/>
    </xf>
    <xf numFmtId="43" fontId="1" fillId="0" borderId="0" xfId="0" applyNumberFormat="1" applyFont="1" applyAlignment="1">
      <alignment/>
    </xf>
    <xf numFmtId="0" fontId="9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43" fontId="1" fillId="0" borderId="0" xfId="36" applyFont="1" applyBorder="1" applyAlignment="1">
      <alignment/>
    </xf>
    <xf numFmtId="43" fontId="1" fillId="0" borderId="0" xfId="36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0" fillId="0" borderId="12" xfId="36" applyFont="1" applyBorder="1" applyAlignment="1">
      <alignment/>
    </xf>
    <xf numFmtId="43" fontId="12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209" fontId="1" fillId="0" borderId="0" xfId="36" applyNumberFormat="1" applyFont="1" applyBorder="1" applyAlignment="1">
      <alignment horizontal="right"/>
    </xf>
    <xf numFmtId="43" fontId="1" fillId="0" borderId="0" xfId="36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3" fontId="10" fillId="0" borderId="12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19" xfId="0" applyFont="1" applyFill="1" applyBorder="1" applyAlignment="1">
      <alignment/>
    </xf>
    <xf numFmtId="0" fontId="14" fillId="0" borderId="18" xfId="0" applyFont="1" applyBorder="1" applyAlignment="1">
      <alignment/>
    </xf>
    <xf numFmtId="43" fontId="14" fillId="0" borderId="17" xfId="36" applyFont="1" applyBorder="1" applyAlignment="1">
      <alignment horizontal="center"/>
    </xf>
    <xf numFmtId="43" fontId="14" fillId="0" borderId="18" xfId="36" applyFont="1" applyBorder="1" applyAlignment="1">
      <alignment horizontal="center"/>
    </xf>
    <xf numFmtId="43" fontId="14" fillId="0" borderId="19" xfId="36" applyFont="1" applyBorder="1" applyAlignment="1">
      <alignment horizontal="center"/>
    </xf>
    <xf numFmtId="43" fontId="14" fillId="0" borderId="18" xfId="36" applyFont="1" applyBorder="1" applyAlignment="1">
      <alignment/>
    </xf>
    <xf numFmtId="0" fontId="14" fillId="0" borderId="20" xfId="0" applyFont="1" applyBorder="1" applyAlignment="1">
      <alignment/>
    </xf>
    <xf numFmtId="0" fontId="14" fillId="33" borderId="21" xfId="0" applyFont="1" applyFill="1" applyBorder="1" applyAlignment="1">
      <alignment/>
    </xf>
    <xf numFmtId="43" fontId="14" fillId="33" borderId="22" xfId="36" applyFont="1" applyFill="1" applyBorder="1" applyAlignment="1">
      <alignment horizontal="center"/>
    </xf>
    <xf numFmtId="0" fontId="14" fillId="0" borderId="20" xfId="0" applyFont="1" applyBorder="1" applyAlignment="1">
      <alignment horizontal="left"/>
    </xf>
    <xf numFmtId="43" fontId="14" fillId="0" borderId="19" xfId="36" applyFont="1" applyBorder="1" applyAlignment="1">
      <alignment/>
    </xf>
    <xf numFmtId="43" fontId="14" fillId="33" borderId="22" xfId="36" applyFont="1" applyFill="1" applyBorder="1" applyAlignment="1">
      <alignment/>
    </xf>
    <xf numFmtId="43" fontId="14" fillId="0" borderId="18" xfId="36" applyFont="1" applyBorder="1" applyAlignment="1">
      <alignment/>
    </xf>
    <xf numFmtId="0" fontId="14" fillId="0" borderId="19" xfId="0" applyFont="1" applyBorder="1" applyAlignment="1">
      <alignment/>
    </xf>
    <xf numFmtId="43" fontId="14" fillId="0" borderId="23" xfId="36" applyFont="1" applyBorder="1" applyAlignment="1">
      <alignment/>
    </xf>
    <xf numFmtId="43" fontId="14" fillId="0" borderId="16" xfId="36" applyFont="1" applyBorder="1" applyAlignment="1">
      <alignment/>
    </xf>
    <xf numFmtId="43" fontId="14" fillId="0" borderId="20" xfId="36" applyFont="1" applyBorder="1" applyAlignment="1">
      <alignment/>
    </xf>
    <xf numFmtId="43" fontId="13" fillId="33" borderId="22" xfId="36" applyFont="1" applyFill="1" applyBorder="1" applyAlignment="1">
      <alignment/>
    </xf>
    <xf numFmtId="49" fontId="14" fillId="0" borderId="20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center"/>
    </xf>
    <xf numFmtId="43" fontId="14" fillId="0" borderId="15" xfId="36" applyFont="1" applyBorder="1" applyAlignment="1">
      <alignment horizontal="center"/>
    </xf>
    <xf numFmtId="43" fontId="14" fillId="0" borderId="17" xfId="36" applyFont="1" applyBorder="1" applyAlignment="1">
      <alignment/>
    </xf>
    <xf numFmtId="0" fontId="14" fillId="0" borderId="20" xfId="0" applyFont="1" applyBorder="1" applyAlignment="1">
      <alignment horizontal="center"/>
    </xf>
    <xf numFmtId="43" fontId="13" fillId="33" borderId="22" xfId="36" applyFont="1" applyFill="1" applyBorder="1" applyAlignment="1">
      <alignment horizontal="center"/>
    </xf>
    <xf numFmtId="0" fontId="0" fillId="0" borderId="0" xfId="0" applyFont="1" applyAlignment="1">
      <alignment/>
    </xf>
    <xf numFmtId="49" fontId="18" fillId="0" borderId="20" xfId="0" applyNumberFormat="1" applyFont="1" applyBorder="1" applyAlignment="1">
      <alignment horizontal="left"/>
    </xf>
    <xf numFmtId="0" fontId="14" fillId="0" borderId="25" xfId="0" applyFont="1" applyBorder="1" applyAlignment="1">
      <alignment horizontal="center"/>
    </xf>
    <xf numFmtId="49" fontId="15" fillId="0" borderId="20" xfId="0" applyNumberFormat="1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4" fillId="0" borderId="20" xfId="0" applyFont="1" applyBorder="1" applyAlignment="1" quotePrefix="1">
      <alignment horizontal="center"/>
    </xf>
    <xf numFmtId="0" fontId="18" fillId="0" borderId="2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1" fontId="18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8" fillId="0" borderId="18" xfId="0" applyFont="1" applyBorder="1" applyAlignment="1">
      <alignment/>
    </xf>
    <xf numFmtId="1" fontId="1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43" fontId="0" fillId="0" borderId="0" xfId="0" applyNumberFormat="1" applyAlignment="1">
      <alignment/>
    </xf>
    <xf numFmtId="0" fontId="14" fillId="0" borderId="19" xfId="0" applyFont="1" applyBorder="1" applyAlignment="1">
      <alignment horizontal="center"/>
    </xf>
    <xf numFmtId="49" fontId="14" fillId="0" borderId="19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43" fontId="20" fillId="0" borderId="0" xfId="0" applyNumberFormat="1" applyFont="1" applyFill="1" applyBorder="1" applyAlignment="1">
      <alignment/>
    </xf>
    <xf numFmtId="43" fontId="22" fillId="0" borderId="12" xfId="36" applyFont="1" applyBorder="1" applyAlignment="1">
      <alignment/>
    </xf>
    <xf numFmtId="209" fontId="20" fillId="0" borderId="0" xfId="36" applyNumberFormat="1" applyFont="1" applyBorder="1" applyAlignment="1">
      <alignment horizontal="right"/>
    </xf>
    <xf numFmtId="43" fontId="20" fillId="0" borderId="0" xfId="36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43" fontId="22" fillId="0" borderId="12" xfId="0" applyNumberFormat="1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43" fontId="13" fillId="33" borderId="21" xfId="36" applyFont="1" applyFill="1" applyBorder="1" applyAlignment="1">
      <alignment/>
    </xf>
    <xf numFmtId="43" fontId="13" fillId="33" borderId="21" xfId="36" applyFont="1" applyFill="1" applyBorder="1" applyAlignment="1">
      <alignment horizontal="center"/>
    </xf>
    <xf numFmtId="43" fontId="24" fillId="33" borderId="22" xfId="36" applyFont="1" applyFill="1" applyBorder="1" applyAlignment="1">
      <alignment/>
    </xf>
    <xf numFmtId="0" fontId="25" fillId="0" borderId="18" xfId="0" applyFont="1" applyBorder="1" applyAlignment="1">
      <alignment/>
    </xf>
    <xf numFmtId="0" fontId="0" fillId="34" borderId="0" xfId="0" applyFont="1" applyFill="1" applyAlignment="1">
      <alignment/>
    </xf>
    <xf numFmtId="43" fontId="13" fillId="33" borderId="16" xfId="36" applyFont="1" applyFill="1" applyBorder="1" applyAlignment="1">
      <alignment/>
    </xf>
    <xf numFmtId="43" fontId="13" fillId="33" borderId="16" xfId="36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3" fontId="27" fillId="34" borderId="18" xfId="36" applyFont="1" applyFill="1" applyBorder="1" applyAlignment="1">
      <alignment/>
    </xf>
    <xf numFmtId="192" fontId="14" fillId="33" borderId="22" xfId="36" applyNumberFormat="1" applyFont="1" applyFill="1" applyBorder="1" applyAlignment="1">
      <alignment/>
    </xf>
    <xf numFmtId="0" fontId="23" fillId="0" borderId="0" xfId="0" applyFont="1" applyBorder="1" applyAlignment="1">
      <alignment horizontal="right"/>
    </xf>
    <xf numFmtId="43" fontId="20" fillId="0" borderId="0" xfId="36" applyFont="1" applyBorder="1" applyAlignment="1">
      <alignment horizontal="right"/>
    </xf>
    <xf numFmtId="0" fontId="20" fillId="0" borderId="15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6" xfId="0" applyFont="1" applyBorder="1" applyAlignment="1">
      <alignment/>
    </xf>
    <xf numFmtId="192" fontId="14" fillId="0" borderId="18" xfId="36" applyNumberFormat="1" applyFont="1" applyBorder="1" applyAlignment="1">
      <alignment/>
    </xf>
    <xf numFmtId="192" fontId="13" fillId="33" borderId="21" xfId="36" applyNumberFormat="1" applyFont="1" applyFill="1" applyBorder="1" applyAlignment="1">
      <alignment/>
    </xf>
    <xf numFmtId="192" fontId="13" fillId="33" borderId="22" xfId="36" applyNumberFormat="1" applyFont="1" applyFill="1" applyBorder="1" applyAlignment="1">
      <alignment/>
    </xf>
    <xf numFmtId="192" fontId="13" fillId="33" borderId="16" xfId="36" applyNumberFormat="1" applyFont="1" applyFill="1" applyBorder="1" applyAlignment="1">
      <alignment/>
    </xf>
    <xf numFmtId="43" fontId="13" fillId="33" borderId="16" xfId="36" applyNumberFormat="1" applyFont="1" applyFill="1" applyBorder="1" applyAlignment="1">
      <alignment/>
    </xf>
    <xf numFmtId="192" fontId="28" fillId="34" borderId="18" xfId="36" applyNumberFormat="1" applyFont="1" applyFill="1" applyBorder="1" applyAlignment="1">
      <alignment/>
    </xf>
    <xf numFmtId="49" fontId="29" fillId="0" borderId="2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>
      <alignment/>
    </xf>
    <xf numFmtId="49" fontId="14" fillId="0" borderId="19" xfId="0" applyNumberFormat="1" applyFont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192" fontId="14" fillId="0" borderId="19" xfId="36" applyNumberFormat="1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49" fontId="14" fillId="0" borderId="16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/>
    </xf>
    <xf numFmtId="49" fontId="13" fillId="33" borderId="22" xfId="36" applyNumberFormat="1" applyFont="1" applyFill="1" applyBorder="1" applyAlignment="1">
      <alignment horizontal="center"/>
    </xf>
    <xf numFmtId="43" fontId="14" fillId="0" borderId="19" xfId="36" applyNumberFormat="1" applyFont="1" applyBorder="1" applyAlignment="1">
      <alignment/>
    </xf>
    <xf numFmtId="0" fontId="14" fillId="0" borderId="19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192" fontId="14" fillId="0" borderId="19" xfId="36" applyNumberFormat="1" applyFont="1" applyBorder="1" applyAlignment="1">
      <alignment/>
    </xf>
    <xf numFmtId="192" fontId="14" fillId="0" borderId="18" xfId="0" applyNumberFormat="1" applyFont="1" applyBorder="1" applyAlignment="1">
      <alignment/>
    </xf>
    <xf numFmtId="192" fontId="13" fillId="33" borderId="21" xfId="36" applyNumberFormat="1" applyFont="1" applyFill="1" applyBorder="1" applyAlignment="1">
      <alignment horizontal="center"/>
    </xf>
    <xf numFmtId="192" fontId="14" fillId="0" borderId="17" xfId="36" applyNumberFormat="1" applyFont="1" applyBorder="1" applyAlignment="1">
      <alignment horizontal="center"/>
    </xf>
    <xf numFmtId="192" fontId="14" fillId="0" borderId="15" xfId="36" applyNumberFormat="1" applyFont="1" applyBorder="1" applyAlignment="1">
      <alignment horizontal="center"/>
    </xf>
    <xf numFmtId="192" fontId="14" fillId="0" borderId="17" xfId="36" applyNumberFormat="1" applyFont="1" applyBorder="1" applyAlignment="1">
      <alignment/>
    </xf>
    <xf numFmtId="192" fontId="13" fillId="33" borderId="22" xfId="36" applyNumberFormat="1" applyFont="1" applyFill="1" applyBorder="1" applyAlignment="1">
      <alignment horizontal="center"/>
    </xf>
    <xf numFmtId="192" fontId="24" fillId="33" borderId="22" xfId="36" applyNumberFormat="1" applyFont="1" applyFill="1" applyBorder="1" applyAlignment="1">
      <alignment/>
    </xf>
    <xf numFmtId="192" fontId="14" fillId="0" borderId="16" xfId="36" applyNumberFormat="1" applyFont="1" applyBorder="1" applyAlignment="1">
      <alignment/>
    </xf>
    <xf numFmtId="192" fontId="14" fillId="33" borderId="22" xfId="36" applyNumberFormat="1" applyFont="1" applyFill="1" applyBorder="1" applyAlignment="1">
      <alignment horizontal="center"/>
    </xf>
    <xf numFmtId="192" fontId="14" fillId="0" borderId="20" xfId="36" applyNumberFormat="1" applyFont="1" applyBorder="1" applyAlignment="1">
      <alignment/>
    </xf>
    <xf numFmtId="192" fontId="18" fillId="34" borderId="18" xfId="36" applyNumberFormat="1" applyFont="1" applyFill="1" applyBorder="1" applyAlignment="1">
      <alignment/>
    </xf>
    <xf numFmtId="192" fontId="18" fillId="34" borderId="18" xfId="0" applyNumberFormat="1" applyFont="1" applyFill="1" applyBorder="1" applyAlignment="1">
      <alignment/>
    </xf>
    <xf numFmtId="192" fontId="24" fillId="34" borderId="18" xfId="36" applyNumberFormat="1" applyFont="1" applyFill="1" applyBorder="1" applyAlignment="1">
      <alignment/>
    </xf>
    <xf numFmtId="0" fontId="18" fillId="0" borderId="19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2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 quotePrefix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32" fillId="0" borderId="0" xfId="0" applyFont="1" applyBorder="1" applyAlignment="1">
      <alignment/>
    </xf>
    <xf numFmtId="43" fontId="31" fillId="0" borderId="0" xfId="36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31" fillId="0" borderId="0" xfId="0" applyFont="1" applyAlignment="1">
      <alignment/>
    </xf>
    <xf numFmtId="43" fontId="31" fillId="0" borderId="0" xfId="36" applyFont="1" applyAlignment="1">
      <alignment/>
    </xf>
    <xf numFmtId="43" fontId="37" fillId="0" borderId="11" xfId="36" applyNumberFormat="1" applyFont="1" applyBorder="1" applyAlignment="1">
      <alignment/>
    </xf>
    <xf numFmtId="43" fontId="37" fillId="0" borderId="20" xfId="0" applyNumberFormat="1" applyFont="1" applyBorder="1" applyAlignment="1">
      <alignment/>
    </xf>
    <xf numFmtId="43" fontId="38" fillId="0" borderId="20" xfId="36" applyNumberFormat="1" applyFont="1" applyBorder="1" applyAlignment="1">
      <alignment horizontal="center"/>
    </xf>
    <xf numFmtId="43" fontId="38" fillId="0" borderId="11" xfId="36" applyNumberFormat="1" applyFont="1" applyBorder="1" applyAlignment="1">
      <alignment horizontal="center"/>
    </xf>
    <xf numFmtId="43" fontId="37" fillId="0" borderId="19" xfId="36" applyFont="1" applyBorder="1" applyAlignment="1">
      <alignment/>
    </xf>
    <xf numFmtId="43" fontId="38" fillId="0" borderId="20" xfId="36" applyNumberFormat="1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3" xfId="0" applyFont="1" applyBorder="1" applyAlignment="1">
      <alignment/>
    </xf>
    <xf numFmtId="49" fontId="38" fillId="0" borderId="20" xfId="0" applyNumberFormat="1" applyFont="1" applyBorder="1" applyAlignment="1">
      <alignment horizontal="center"/>
    </xf>
    <xf numFmtId="0" fontId="37" fillId="0" borderId="1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43" fontId="32" fillId="0" borderId="0" xfId="36" applyFont="1" applyAlignment="1">
      <alignment/>
    </xf>
    <xf numFmtId="0" fontId="35" fillId="0" borderId="0" xfId="0" applyFont="1" applyAlignment="1">
      <alignment/>
    </xf>
    <xf numFmtId="43" fontId="32" fillId="0" borderId="0" xfId="36" applyFont="1" applyAlignment="1">
      <alignment horizontal="right"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43" fontId="31" fillId="0" borderId="12" xfId="36" applyFont="1" applyBorder="1" applyAlignment="1">
      <alignment/>
    </xf>
    <xf numFmtId="43" fontId="31" fillId="0" borderId="12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1" fillId="0" borderId="18" xfId="0" applyFont="1" applyBorder="1" applyAlignment="1">
      <alignment horizontal="center"/>
    </xf>
    <xf numFmtId="0" fontId="36" fillId="0" borderId="20" xfId="0" applyFont="1" applyBorder="1" applyAlignment="1">
      <alignment/>
    </xf>
    <xf numFmtId="43" fontId="37" fillId="0" borderId="16" xfId="36" applyFont="1" applyBorder="1" applyAlignment="1" applyProtection="1">
      <alignment horizontal="center" vertical="center"/>
      <protection hidden="1"/>
    </xf>
    <xf numFmtId="43" fontId="37" fillId="0" borderId="19" xfId="36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43" fontId="38" fillId="0" borderId="16" xfId="36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20" xfId="0" applyFont="1" applyBorder="1" applyAlignment="1" quotePrefix="1">
      <alignment horizontal="center"/>
    </xf>
    <xf numFmtId="43" fontId="38" fillId="0" borderId="20" xfId="36" applyFont="1" applyBorder="1" applyAlignment="1">
      <alignment/>
    </xf>
    <xf numFmtId="0" fontId="38" fillId="0" borderId="20" xfId="0" applyFont="1" applyFill="1" applyBorder="1" applyAlignment="1" quotePrefix="1">
      <alignment horizontal="center"/>
    </xf>
    <xf numFmtId="4" fontId="38" fillId="0" borderId="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43" fontId="38" fillId="0" borderId="20" xfId="36" applyFont="1" applyBorder="1" applyAlignment="1">
      <alignment horizontal="center"/>
    </xf>
    <xf numFmtId="43" fontId="38" fillId="0" borderId="20" xfId="36" applyFont="1" applyBorder="1" applyAlignment="1">
      <alignment horizontal="right"/>
    </xf>
    <xf numFmtId="0" fontId="37" fillId="0" borderId="10" xfId="0" applyFont="1" applyBorder="1" applyAlignment="1">
      <alignment horizontal="center"/>
    </xf>
    <xf numFmtId="43" fontId="37" fillId="0" borderId="24" xfId="36" applyFont="1" applyBorder="1" applyAlignment="1">
      <alignment/>
    </xf>
    <xf numFmtId="43" fontId="37" fillId="0" borderId="18" xfId="36" applyFont="1" applyBorder="1" applyAlignment="1">
      <alignment/>
    </xf>
    <xf numFmtId="43" fontId="38" fillId="0" borderId="0" xfId="36" applyFont="1" applyBorder="1" applyAlignment="1">
      <alignment/>
    </xf>
    <xf numFmtId="43" fontId="38" fillId="0" borderId="10" xfId="36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3" xfId="0" applyFont="1" applyBorder="1" applyAlignment="1" quotePrefix="1">
      <alignment horizontal="center"/>
    </xf>
    <xf numFmtId="43" fontId="38" fillId="0" borderId="19" xfId="36" applyFont="1" applyBorder="1" applyAlignment="1">
      <alignment/>
    </xf>
    <xf numFmtId="43" fontId="38" fillId="0" borderId="10" xfId="36" applyFont="1" applyBorder="1" applyAlignment="1">
      <alignment horizontal="center"/>
    </xf>
    <xf numFmtId="43" fontId="38" fillId="0" borderId="20" xfId="36" applyFont="1" applyBorder="1" applyAlignment="1">
      <alignment/>
    </xf>
    <xf numFmtId="0" fontId="38" fillId="0" borderId="20" xfId="0" applyFont="1" applyBorder="1" applyAlignment="1">
      <alignment/>
    </xf>
    <xf numFmtId="43" fontId="38" fillId="0" borderId="0" xfId="36" applyFont="1" applyBorder="1" applyAlignment="1">
      <alignment horizontal="center"/>
    </xf>
    <xf numFmtId="4" fontId="37" fillId="0" borderId="24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43" fontId="37" fillId="0" borderId="18" xfId="36" applyFont="1" applyBorder="1" applyAlignment="1">
      <alignment horizontal="right"/>
    </xf>
    <xf numFmtId="43" fontId="38" fillId="0" borderId="24" xfId="36" applyFont="1" applyBorder="1" applyAlignment="1">
      <alignment horizontal="center"/>
    </xf>
    <xf numFmtId="43" fontId="38" fillId="0" borderId="18" xfId="36" applyFont="1" applyBorder="1" applyAlignment="1">
      <alignment horizontal="center"/>
    </xf>
    <xf numFmtId="43" fontId="38" fillId="0" borderId="0" xfId="0" applyNumberFormat="1" applyFont="1" applyBorder="1" applyAlignment="1">
      <alignment/>
    </xf>
    <xf numFmtId="43" fontId="38" fillId="0" borderId="10" xfId="0" applyNumberFormat="1" applyFont="1" applyBorder="1" applyAlignment="1">
      <alignment/>
    </xf>
    <xf numFmtId="43" fontId="37" fillId="0" borderId="24" xfId="36" applyFont="1" applyBorder="1" applyAlignment="1">
      <alignment horizontal="center"/>
    </xf>
    <xf numFmtId="43" fontId="37" fillId="0" borderId="18" xfId="36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4" fontId="38" fillId="0" borderId="2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43" fontId="38" fillId="0" borderId="10" xfId="36" applyNumberFormat="1" applyFont="1" applyBorder="1" applyAlignment="1">
      <alignment horizontal="center"/>
    </xf>
    <xf numFmtId="43" fontId="38" fillId="0" borderId="0" xfId="36" applyNumberFormat="1" applyFont="1" applyBorder="1" applyAlignment="1">
      <alignment/>
    </xf>
    <xf numFmtId="43" fontId="38" fillId="0" borderId="0" xfId="36" applyNumberFormat="1" applyFont="1" applyBorder="1" applyAlignment="1">
      <alignment horizontal="center"/>
    </xf>
    <xf numFmtId="0" fontId="37" fillId="0" borderId="19" xfId="0" applyFont="1" applyBorder="1" applyAlignment="1" quotePrefix="1">
      <alignment horizontal="center"/>
    </xf>
    <xf numFmtId="0" fontId="37" fillId="0" borderId="14" xfId="0" applyFont="1" applyBorder="1" applyAlignment="1">
      <alignment/>
    </xf>
    <xf numFmtId="43" fontId="37" fillId="0" borderId="19" xfId="36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8" fillId="0" borderId="21" xfId="0" applyFont="1" applyBorder="1" applyAlignment="1">
      <alignment/>
    </xf>
    <xf numFmtId="4" fontId="37" fillId="0" borderId="29" xfId="0" applyNumberFormat="1" applyFont="1" applyBorder="1" applyAlignment="1">
      <alignment/>
    </xf>
    <xf numFmtId="4" fontId="37" fillId="0" borderId="21" xfId="0" applyNumberFormat="1" applyFont="1" applyBorder="1" applyAlignment="1">
      <alignment/>
    </xf>
    <xf numFmtId="0" fontId="41" fillId="0" borderId="0" xfId="0" applyFont="1" applyAlignment="1">
      <alignment/>
    </xf>
    <xf numFmtId="43" fontId="42" fillId="0" borderId="16" xfId="36" applyFont="1" applyBorder="1" applyAlignment="1">
      <alignment/>
    </xf>
    <xf numFmtId="0" fontId="42" fillId="0" borderId="20" xfId="0" applyFont="1" applyBorder="1" applyAlignment="1" quotePrefix="1">
      <alignment horizontal="center"/>
    </xf>
    <xf numFmtId="43" fontId="42" fillId="0" borderId="20" xfId="36" applyFont="1" applyBorder="1" applyAlignment="1">
      <alignment/>
    </xf>
    <xf numFmtId="0" fontId="42" fillId="0" borderId="19" xfId="0" applyFont="1" applyBorder="1" applyAlignment="1">
      <alignment/>
    </xf>
    <xf numFmtId="43" fontId="42" fillId="0" borderId="19" xfId="36" applyFont="1" applyBorder="1" applyAlignment="1">
      <alignment/>
    </xf>
    <xf numFmtId="0" fontId="42" fillId="0" borderId="20" xfId="0" applyFont="1" applyBorder="1" applyAlignment="1">
      <alignment/>
    </xf>
    <xf numFmtId="43" fontId="42" fillId="0" borderId="18" xfId="36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37" fillId="0" borderId="0" xfId="0" applyFont="1" applyAlignment="1">
      <alignment/>
    </xf>
    <xf numFmtId="4" fontId="38" fillId="0" borderId="20" xfId="0" applyNumberFormat="1" applyFont="1" applyBorder="1" applyAlignment="1">
      <alignment/>
    </xf>
    <xf numFmtId="4" fontId="38" fillId="0" borderId="20" xfId="0" applyNumberFormat="1" applyFont="1" applyBorder="1" applyAlignment="1">
      <alignment horizontal="right"/>
    </xf>
    <xf numFmtId="0" fontId="36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6" xfId="0" applyFont="1" applyFill="1" applyBorder="1" applyAlignment="1">
      <alignment horizontal="center"/>
    </xf>
    <xf numFmtId="49" fontId="42" fillId="0" borderId="17" xfId="0" applyNumberFormat="1" applyFont="1" applyBorder="1" applyAlignment="1">
      <alignment horizontal="center"/>
    </xf>
    <xf numFmtId="49" fontId="42" fillId="0" borderId="24" xfId="0" applyNumberFormat="1" applyFont="1" applyBorder="1" applyAlignment="1">
      <alignment horizontal="center"/>
    </xf>
    <xf numFmtId="49" fontId="42" fillId="0" borderId="18" xfId="0" applyNumberFormat="1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19" xfId="0" applyFont="1" applyFill="1" applyBorder="1" applyAlignment="1">
      <alignment/>
    </xf>
    <xf numFmtId="0" fontId="42" fillId="0" borderId="18" xfId="0" applyFont="1" applyBorder="1" applyAlignment="1">
      <alignment/>
    </xf>
    <xf numFmtId="43" fontId="42" fillId="0" borderId="17" xfId="36" applyFont="1" applyBorder="1" applyAlignment="1">
      <alignment horizontal="center"/>
    </xf>
    <xf numFmtId="43" fontId="42" fillId="0" borderId="19" xfId="36" applyFont="1" applyBorder="1" applyAlignment="1">
      <alignment horizontal="center"/>
    </xf>
    <xf numFmtId="43" fontId="42" fillId="0" borderId="18" xfId="36" applyFont="1" applyBorder="1" applyAlignment="1">
      <alignment/>
    </xf>
    <xf numFmtId="49" fontId="42" fillId="0" borderId="20" xfId="0" applyNumberFormat="1" applyFont="1" applyBorder="1" applyAlignment="1">
      <alignment/>
    </xf>
    <xf numFmtId="43" fontId="42" fillId="0" borderId="15" xfId="36" applyFont="1" applyBorder="1" applyAlignment="1">
      <alignment horizontal="center"/>
    </xf>
    <xf numFmtId="43" fontId="42" fillId="0" borderId="17" xfId="36" applyFont="1" applyBorder="1" applyAlignment="1">
      <alignment/>
    </xf>
    <xf numFmtId="0" fontId="42" fillId="33" borderId="21" xfId="0" applyFont="1" applyFill="1" applyBorder="1" applyAlignment="1">
      <alignment/>
    </xf>
    <xf numFmtId="43" fontId="41" fillId="33" borderId="22" xfId="36" applyFont="1" applyFill="1" applyBorder="1" applyAlignment="1">
      <alignment horizontal="center"/>
    </xf>
    <xf numFmtId="49" fontId="42" fillId="0" borderId="20" xfId="0" applyNumberFormat="1" applyFont="1" applyBorder="1" applyAlignment="1">
      <alignment horizontal="center"/>
    </xf>
    <xf numFmtId="49" fontId="42" fillId="0" borderId="20" xfId="0" applyNumberFormat="1" applyFont="1" applyBorder="1" applyAlignment="1">
      <alignment horizontal="left"/>
    </xf>
    <xf numFmtId="49" fontId="43" fillId="0" borderId="20" xfId="0" applyNumberFormat="1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43" fontId="39" fillId="33" borderId="22" xfId="36" applyFont="1" applyFill="1" applyBorder="1" applyAlignment="1">
      <alignment/>
    </xf>
    <xf numFmtId="43" fontId="41" fillId="33" borderId="22" xfId="36" applyFont="1" applyFill="1" applyBorder="1" applyAlignment="1">
      <alignment/>
    </xf>
    <xf numFmtId="0" fontId="43" fillId="0" borderId="20" xfId="0" applyFont="1" applyBorder="1" applyAlignment="1">
      <alignment horizontal="left"/>
    </xf>
    <xf numFmtId="0" fontId="42" fillId="0" borderId="19" xfId="0" applyFont="1" applyBorder="1" applyAlignment="1">
      <alignment horizontal="center"/>
    </xf>
    <xf numFmtId="43" fontId="41" fillId="33" borderId="21" xfId="36" applyFont="1" applyFill="1" applyBorder="1" applyAlignment="1">
      <alignment/>
    </xf>
    <xf numFmtId="43" fontId="41" fillId="33" borderId="21" xfId="36" applyFont="1" applyFill="1" applyBorder="1" applyAlignment="1">
      <alignment horizontal="center"/>
    </xf>
    <xf numFmtId="49" fontId="40" fillId="0" borderId="20" xfId="0" applyNumberFormat="1" applyFont="1" applyBorder="1" applyAlignment="1">
      <alignment horizontal="left"/>
    </xf>
    <xf numFmtId="49" fontId="42" fillId="0" borderId="19" xfId="0" applyNumberFormat="1" applyFont="1" applyBorder="1" applyAlignment="1">
      <alignment horizontal="left"/>
    </xf>
    <xf numFmtId="192" fontId="42" fillId="0" borderId="18" xfId="36" applyNumberFormat="1" applyFont="1" applyBorder="1" applyAlignment="1">
      <alignment/>
    </xf>
    <xf numFmtId="192" fontId="41" fillId="33" borderId="22" xfId="36" applyNumberFormat="1" applyFont="1" applyFill="1" applyBorder="1" applyAlignment="1">
      <alignment/>
    </xf>
    <xf numFmtId="0" fontId="42" fillId="0" borderId="25" xfId="0" applyFont="1" applyBorder="1" applyAlignment="1">
      <alignment horizontal="center"/>
    </xf>
    <xf numFmtId="43" fontId="42" fillId="33" borderId="22" xfId="36" applyFont="1" applyFill="1" applyBorder="1" applyAlignment="1">
      <alignment/>
    </xf>
    <xf numFmtId="43" fontId="42" fillId="0" borderId="23" xfId="36" applyFont="1" applyBorder="1" applyAlignment="1">
      <alignment/>
    </xf>
    <xf numFmtId="43" fontId="42" fillId="33" borderId="22" xfId="36" applyFont="1" applyFill="1" applyBorder="1" applyAlignment="1">
      <alignment horizontal="center"/>
    </xf>
    <xf numFmtId="192" fontId="42" fillId="33" borderId="22" xfId="36" applyNumberFormat="1" applyFont="1" applyFill="1" applyBorder="1" applyAlignment="1">
      <alignment/>
    </xf>
    <xf numFmtId="49" fontId="44" fillId="0" borderId="20" xfId="0" applyNumberFormat="1" applyFont="1" applyBorder="1" applyAlignment="1">
      <alignment horizontal="left"/>
    </xf>
    <xf numFmtId="43" fontId="41" fillId="33" borderId="16" xfId="36" applyFont="1" applyFill="1" applyBorder="1" applyAlignment="1">
      <alignment/>
    </xf>
    <xf numFmtId="43" fontId="41" fillId="33" borderId="16" xfId="36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2" fillId="0" borderId="18" xfId="0" applyFont="1" applyBorder="1" applyAlignment="1">
      <alignment horizontal="center"/>
    </xf>
    <xf numFmtId="15" fontId="32" fillId="0" borderId="18" xfId="0" applyNumberFormat="1" applyFont="1" applyBorder="1" applyAlignment="1">
      <alignment horizontal="center"/>
    </xf>
    <xf numFmtId="0" fontId="32" fillId="0" borderId="18" xfId="0" applyFont="1" applyBorder="1" applyAlignment="1">
      <alignment/>
    </xf>
    <xf numFmtId="43" fontId="32" fillId="0" borderId="18" xfId="36" applyNumberFormat="1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192" fontId="31" fillId="0" borderId="30" xfId="36" applyNumberFormat="1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43" fontId="32" fillId="0" borderId="0" xfId="36" applyFont="1" applyBorder="1" applyAlignment="1">
      <alignment/>
    </xf>
    <xf numFmtId="43" fontId="32" fillId="0" borderId="0" xfId="36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43" fontId="32" fillId="0" borderId="0" xfId="0" applyNumberFormat="1" applyFont="1" applyFill="1" applyBorder="1" applyAlignment="1">
      <alignment/>
    </xf>
    <xf numFmtId="43" fontId="31" fillId="0" borderId="12" xfId="36" applyFont="1" applyBorder="1" applyAlignment="1">
      <alignment/>
    </xf>
    <xf numFmtId="209" fontId="32" fillId="0" borderId="0" xfId="36" applyNumberFormat="1" applyFont="1" applyBorder="1" applyAlignment="1">
      <alignment horizontal="right"/>
    </xf>
    <xf numFmtId="43" fontId="32" fillId="0" borderId="0" xfId="36" applyFont="1" applyBorder="1" applyAlignment="1">
      <alignment horizontal="left"/>
    </xf>
    <xf numFmtId="0" fontId="32" fillId="0" borderId="15" xfId="0" applyFont="1" applyBorder="1" applyAlignment="1">
      <alignment/>
    </xf>
    <xf numFmtId="43" fontId="40" fillId="0" borderId="15" xfId="36" applyFont="1" applyBorder="1" applyAlignment="1">
      <alignment horizontal="center"/>
    </xf>
    <xf numFmtId="43" fontId="40" fillId="0" borderId="17" xfId="36" applyFont="1" applyBorder="1" applyAlignment="1">
      <alignment horizontal="center"/>
    </xf>
    <xf numFmtId="43" fontId="40" fillId="0" borderId="19" xfId="36" applyFont="1" applyBorder="1" applyAlignment="1">
      <alignment/>
    </xf>
    <xf numFmtId="43" fontId="40" fillId="0" borderId="18" xfId="36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26" xfId="0" applyFont="1" applyBorder="1" applyAlignment="1">
      <alignment/>
    </xf>
    <xf numFmtId="0" fontId="38" fillId="0" borderId="28" xfId="0" applyFont="1" applyBorder="1" applyAlignment="1">
      <alignment/>
    </xf>
    <xf numFmtId="0" fontId="37" fillId="0" borderId="28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7" fillId="0" borderId="20" xfId="0" applyFont="1" applyBorder="1" applyAlignment="1">
      <alignment horizontal="center"/>
    </xf>
    <xf numFmtId="0" fontId="38" fillId="0" borderId="16" xfId="0" applyFont="1" applyBorder="1" applyAlignment="1" quotePrefix="1">
      <alignment horizontal="center"/>
    </xf>
    <xf numFmtId="43" fontId="38" fillId="0" borderId="26" xfId="36" applyFont="1" applyBorder="1" applyAlignment="1">
      <alignment/>
    </xf>
    <xf numFmtId="43" fontId="38" fillId="0" borderId="28" xfId="36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9" xfId="0" applyFont="1" applyBorder="1" applyAlignment="1" quotePrefix="1">
      <alignment horizontal="center"/>
    </xf>
    <xf numFmtId="43" fontId="38" fillId="0" borderId="14" xfId="36" applyFont="1" applyBorder="1" applyAlignment="1">
      <alignment/>
    </xf>
    <xf numFmtId="43" fontId="38" fillId="0" borderId="13" xfId="36" applyFont="1" applyBorder="1" applyAlignment="1">
      <alignment/>
    </xf>
    <xf numFmtId="43" fontId="38" fillId="0" borderId="13" xfId="36" applyFont="1" applyBorder="1" applyAlignment="1">
      <alignment horizontal="center"/>
    </xf>
    <xf numFmtId="43" fontId="38" fillId="0" borderId="19" xfId="36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4" fontId="37" fillId="0" borderId="24" xfId="0" applyNumberFormat="1" applyFont="1" applyBorder="1" applyAlignment="1">
      <alignment horizontal="center"/>
    </xf>
    <xf numFmtId="4" fontId="37" fillId="0" borderId="18" xfId="0" applyNumberFormat="1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43" fontId="31" fillId="0" borderId="12" xfId="0" applyNumberFormat="1" applyFont="1" applyBorder="1" applyAlignment="1">
      <alignment horizontal="left"/>
    </xf>
    <xf numFmtId="43" fontId="42" fillId="33" borderId="16" xfId="36" applyFont="1" applyFill="1" applyBorder="1" applyAlignment="1">
      <alignment/>
    </xf>
    <xf numFmtId="43" fontId="43" fillId="0" borderId="17" xfId="36" applyFont="1" applyBorder="1" applyAlignment="1">
      <alignment horizontal="center"/>
    </xf>
    <xf numFmtId="43" fontId="43" fillId="33" borderId="22" xfId="36" applyFont="1" applyFill="1" applyBorder="1" applyAlignment="1">
      <alignment horizontal="center"/>
    </xf>
    <xf numFmtId="43" fontId="46" fillId="33" borderId="22" xfId="36" applyFont="1" applyFill="1" applyBorder="1" applyAlignment="1">
      <alignment horizontal="center"/>
    </xf>
    <xf numFmtId="0" fontId="36" fillId="0" borderId="18" xfId="0" applyFont="1" applyBorder="1" applyAlignment="1">
      <alignment/>
    </xf>
    <xf numFmtId="191" fontId="39" fillId="33" borderId="16" xfId="36" applyNumberFormat="1" applyFont="1" applyFill="1" applyBorder="1" applyAlignment="1">
      <alignment/>
    </xf>
    <xf numFmtId="15" fontId="32" fillId="0" borderId="0" xfId="0" applyNumberFormat="1" applyFont="1" applyBorder="1" applyAlignment="1">
      <alignment horizontal="center"/>
    </xf>
    <xf numFmtId="43" fontId="32" fillId="0" borderId="0" xfId="36" applyNumberFormat="1" applyFont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49" fontId="42" fillId="0" borderId="19" xfId="0" applyNumberFormat="1" applyFont="1" applyBorder="1" applyAlignment="1">
      <alignment horizontal="center"/>
    </xf>
    <xf numFmtId="0" fontId="42" fillId="0" borderId="20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192" fontId="41" fillId="33" borderId="21" xfId="36" applyNumberFormat="1" applyFont="1" applyFill="1" applyBorder="1" applyAlignment="1">
      <alignment/>
    </xf>
    <xf numFmtId="43" fontId="40" fillId="0" borderId="16" xfId="36" applyFont="1" applyBorder="1" applyAlignment="1">
      <alignment/>
    </xf>
    <xf numFmtId="43" fontId="43" fillId="0" borderId="18" xfId="36" applyFont="1" applyBorder="1" applyAlignment="1">
      <alignment/>
    </xf>
    <xf numFmtId="192" fontId="41" fillId="33" borderId="16" xfId="36" applyNumberFormat="1" applyFont="1" applyFill="1" applyBorder="1" applyAlignment="1">
      <alignment/>
    </xf>
    <xf numFmtId="43" fontId="41" fillId="33" borderId="16" xfId="36" applyNumberFormat="1" applyFont="1" applyFill="1" applyBorder="1" applyAlignment="1">
      <alignment/>
    </xf>
    <xf numFmtId="0" fontId="36" fillId="34" borderId="0" xfId="0" applyFont="1" applyFill="1" applyAlignment="1">
      <alignment/>
    </xf>
    <xf numFmtId="43" fontId="42" fillId="34" borderId="18" xfId="36" applyFont="1" applyFill="1" applyBorder="1" applyAlignment="1">
      <alignment/>
    </xf>
    <xf numFmtId="0" fontId="36" fillId="34" borderId="18" xfId="0" applyFont="1" applyFill="1" applyBorder="1" applyAlignment="1">
      <alignment/>
    </xf>
    <xf numFmtId="192" fontId="41" fillId="34" borderId="18" xfId="36" applyNumberFormat="1" applyFont="1" applyFill="1" applyBorder="1" applyAlignment="1">
      <alignment/>
    </xf>
    <xf numFmtId="43" fontId="37" fillId="0" borderId="18" xfId="0" applyNumberFormat="1" applyFont="1" applyBorder="1" applyAlignment="1">
      <alignment/>
    </xf>
    <xf numFmtId="0" fontId="37" fillId="0" borderId="18" xfId="0" applyFont="1" applyBorder="1" applyAlignment="1">
      <alignment/>
    </xf>
    <xf numFmtId="43" fontId="37" fillId="0" borderId="16" xfId="0" applyNumberFormat="1" applyFont="1" applyBorder="1" applyAlignment="1">
      <alignment/>
    </xf>
    <xf numFmtId="43" fontId="37" fillId="0" borderId="28" xfId="0" applyNumberFormat="1" applyFont="1" applyBorder="1" applyAlignment="1">
      <alignment/>
    </xf>
    <xf numFmtId="43" fontId="37" fillId="0" borderId="16" xfId="36" applyFont="1" applyBorder="1" applyAlignment="1">
      <alignment/>
    </xf>
    <xf numFmtId="43" fontId="37" fillId="0" borderId="16" xfId="36" applyFont="1" applyBorder="1" applyAlignment="1">
      <alignment horizontal="center"/>
    </xf>
    <xf numFmtId="43" fontId="37" fillId="0" borderId="13" xfId="36" applyFont="1" applyBorder="1" applyAlignment="1">
      <alignment horizontal="center" vertical="center"/>
    </xf>
    <xf numFmtId="43" fontId="32" fillId="0" borderId="0" xfId="36" applyFont="1" applyAlignment="1">
      <alignment horizontal="center"/>
    </xf>
    <xf numFmtId="0" fontId="37" fillId="0" borderId="11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49" fontId="37" fillId="0" borderId="29" xfId="0" applyNumberFormat="1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32" xfId="0" applyFont="1" applyBorder="1" applyAlignment="1">
      <alignment/>
    </xf>
    <xf numFmtId="0" fontId="37" fillId="0" borderId="33" xfId="0" applyFont="1" applyBorder="1" applyAlignment="1">
      <alignment/>
    </xf>
    <xf numFmtId="49" fontId="38" fillId="0" borderId="25" xfId="0" applyNumberFormat="1" applyFont="1" applyBorder="1" applyAlignment="1">
      <alignment horizontal="center"/>
    </xf>
    <xf numFmtId="43" fontId="37" fillId="0" borderId="11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49" fontId="38" fillId="0" borderId="20" xfId="0" applyNumberFormat="1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49" fontId="37" fillId="0" borderId="26" xfId="0" applyNumberFormat="1" applyFont="1" applyBorder="1" applyAlignment="1">
      <alignment horizontal="center"/>
    </xf>
    <xf numFmtId="49" fontId="38" fillId="0" borderId="13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43" fontId="37" fillId="0" borderId="0" xfId="36" applyFont="1" applyBorder="1" applyAlignment="1">
      <alignment/>
    </xf>
    <xf numFmtId="0" fontId="37" fillId="0" borderId="0" xfId="0" applyFont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49" fontId="38" fillId="0" borderId="16" xfId="0" applyNumberFormat="1" applyFont="1" applyBorder="1" applyAlignment="1">
      <alignment horizontal="center"/>
    </xf>
    <xf numFmtId="49" fontId="37" fillId="0" borderId="20" xfId="0" applyNumberFormat="1" applyFont="1" applyBorder="1" applyAlignment="1">
      <alignment horizontal="center"/>
    </xf>
    <xf numFmtId="49" fontId="37" fillId="0" borderId="19" xfId="0" applyNumberFormat="1" applyFont="1" applyBorder="1" applyAlignment="1">
      <alignment horizontal="center"/>
    </xf>
    <xf numFmtId="43" fontId="38" fillId="0" borderId="16" xfId="36" applyNumberFormat="1" applyFont="1" applyBorder="1" applyAlignment="1">
      <alignment/>
    </xf>
    <xf numFmtId="49" fontId="38" fillId="0" borderId="11" xfId="0" applyNumberFormat="1" applyFont="1" applyBorder="1" applyAlignment="1">
      <alignment horizontal="center"/>
    </xf>
    <xf numFmtId="43" fontId="37" fillId="0" borderId="18" xfId="36" applyNumberFormat="1" applyFont="1" applyBorder="1" applyAlignment="1">
      <alignment/>
    </xf>
    <xf numFmtId="49" fontId="38" fillId="0" borderId="18" xfId="0" applyNumberFormat="1" applyFont="1" applyBorder="1" applyAlignment="1">
      <alignment horizontal="center"/>
    </xf>
    <xf numFmtId="43" fontId="37" fillId="0" borderId="20" xfId="36" applyNumberFormat="1" applyFont="1" applyBorder="1" applyAlignment="1">
      <alignment/>
    </xf>
    <xf numFmtId="0" fontId="37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3" fontId="37" fillId="0" borderId="0" xfId="36" applyNumberFormat="1" applyFont="1" applyBorder="1" applyAlignment="1">
      <alignment/>
    </xf>
    <xf numFmtId="43" fontId="37" fillId="0" borderId="0" xfId="36" applyFont="1" applyAlignment="1">
      <alignment/>
    </xf>
    <xf numFmtId="0" fontId="40" fillId="0" borderId="20" xfId="0" applyFont="1" applyBorder="1" applyAlignment="1">
      <alignment/>
    </xf>
    <xf numFmtId="0" fontId="40" fillId="33" borderId="21" xfId="0" applyFont="1" applyFill="1" applyBorder="1" applyAlignment="1">
      <alignment/>
    </xf>
    <xf numFmtId="43" fontId="32" fillId="0" borderId="10" xfId="36" applyNumberFormat="1" applyFont="1" applyBorder="1" applyAlignment="1">
      <alignment horizontal="center"/>
    </xf>
    <xf numFmtId="43" fontId="32" fillId="0" borderId="11" xfId="36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4" fillId="0" borderId="34" xfId="36" applyNumberFormat="1" applyFont="1" applyBorder="1" applyAlignment="1">
      <alignment horizontal="center"/>
    </xf>
    <xf numFmtId="43" fontId="4" fillId="0" borderId="35" xfId="36" applyNumberFormat="1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32" fillId="0" borderId="28" xfId="36" applyNumberFormat="1" applyFont="1" applyBorder="1" applyAlignment="1">
      <alignment horizontal="center"/>
    </xf>
    <xf numFmtId="43" fontId="32" fillId="0" borderId="27" xfId="36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37" fillId="0" borderId="36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15" xfId="0" applyFont="1" applyBorder="1" applyAlignment="1">
      <alignment/>
    </xf>
    <xf numFmtId="0" fontId="37" fillId="0" borderId="26" xfId="0" applyFont="1" applyBorder="1" applyAlignment="1">
      <alignment horizontal="center"/>
    </xf>
    <xf numFmtId="196" fontId="30" fillId="0" borderId="0" xfId="0" applyNumberFormat="1" applyFont="1" applyBorder="1" applyAlignment="1">
      <alignment horizontal="center"/>
    </xf>
    <xf numFmtId="196" fontId="30" fillId="0" borderId="37" xfId="0" applyNumberFormat="1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196" fontId="37" fillId="0" borderId="14" xfId="0" applyNumberFormat="1" applyFont="1" applyBorder="1" applyAlignment="1">
      <alignment horizontal="center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19" xfId="0" applyFont="1" applyBorder="1" applyAlignment="1" applyProtection="1">
      <alignment horizontal="center" vertical="center"/>
      <protection hidden="1"/>
    </xf>
    <xf numFmtId="0" fontId="37" fillId="0" borderId="28" xfId="0" applyFont="1" applyBorder="1" applyAlignment="1" applyProtection="1">
      <alignment horizontal="center" vertical="center"/>
      <protection hidden="1"/>
    </xf>
    <xf numFmtId="0" fontId="37" fillId="0" borderId="13" xfId="0" applyFont="1" applyBorder="1" applyAlignment="1" applyProtection="1">
      <alignment horizontal="center" vertical="center"/>
      <protection hidden="1"/>
    </xf>
    <xf numFmtId="15" fontId="20" fillId="0" borderId="10" xfId="0" applyNumberFormat="1" applyFont="1" applyBorder="1" applyAlignment="1">
      <alignment horizontal="center"/>
    </xf>
    <xf numFmtId="15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8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16" fontId="20" fillId="0" borderId="0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3" fontId="22" fillId="0" borderId="10" xfId="36" applyFont="1" applyBorder="1" applyAlignment="1">
      <alignment horizontal="center"/>
    </xf>
    <xf numFmtId="43" fontId="22" fillId="0" borderId="0" xfId="36" applyFont="1" applyBorder="1" applyAlignment="1">
      <alignment horizontal="center"/>
    </xf>
    <xf numFmtId="43" fontId="22" fillId="0" borderId="11" xfId="36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3" fontId="20" fillId="0" borderId="10" xfId="36" applyFont="1" applyBorder="1" applyAlignment="1">
      <alignment horizontal="center"/>
    </xf>
    <xf numFmtId="43" fontId="20" fillId="0" borderId="0" xfId="36" applyFont="1" applyBorder="1" applyAlignment="1">
      <alignment horizontal="center"/>
    </xf>
    <xf numFmtId="43" fontId="20" fillId="0" borderId="11" xfId="36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3" fontId="20" fillId="0" borderId="10" xfId="0" applyNumberFormat="1" applyFont="1" applyBorder="1" applyAlignment="1">
      <alignment horizontal="center"/>
    </xf>
    <xf numFmtId="43" fontId="20" fillId="0" borderId="0" xfId="0" applyNumberFormat="1" applyFont="1" applyBorder="1" applyAlignment="1">
      <alignment horizontal="center"/>
    </xf>
    <xf numFmtId="43" fontId="20" fillId="0" borderId="11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49" fontId="42" fillId="0" borderId="18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42" fillId="0" borderId="24" xfId="0" applyNumberFormat="1" applyFont="1" applyBorder="1" applyAlignment="1">
      <alignment horizontal="center"/>
    </xf>
    <xf numFmtId="49" fontId="42" fillId="0" borderId="17" xfId="0" applyNumberFormat="1" applyFont="1" applyBorder="1" applyAlignment="1">
      <alignment horizontal="center"/>
    </xf>
    <xf numFmtId="49" fontId="42" fillId="0" borderId="36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0" fontId="32" fillId="0" borderId="13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43" fontId="31" fillId="0" borderId="10" xfId="36" applyFont="1" applyBorder="1" applyAlignment="1">
      <alignment horizontal="center"/>
    </xf>
    <xf numFmtId="43" fontId="31" fillId="0" borderId="0" xfId="36" applyFont="1" applyBorder="1" applyAlignment="1">
      <alignment horizontal="center"/>
    </xf>
    <xf numFmtId="43" fontId="31" fillId="0" borderId="11" xfId="36" applyFont="1" applyBorder="1" applyAlignment="1">
      <alignment horizontal="center"/>
    </xf>
    <xf numFmtId="43" fontId="32" fillId="0" borderId="13" xfId="36" applyFont="1" applyBorder="1" applyAlignment="1">
      <alignment horizontal="center"/>
    </xf>
    <xf numFmtId="43" fontId="32" fillId="0" borderId="14" xfId="36" applyFont="1" applyBorder="1" applyAlignment="1">
      <alignment horizontal="center"/>
    </xf>
    <xf numFmtId="43" fontId="32" fillId="0" borderId="15" xfId="36" applyFont="1" applyBorder="1" applyAlignment="1">
      <alignment horizontal="center"/>
    </xf>
    <xf numFmtId="0" fontId="32" fillId="0" borderId="28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32" fillId="0" borderId="27" xfId="0" applyFont="1" applyBorder="1" applyAlignment="1">
      <alignment horizontal="left"/>
    </xf>
    <xf numFmtId="43" fontId="32" fillId="0" borderId="10" xfId="36" applyFont="1" applyBorder="1" applyAlignment="1">
      <alignment horizontal="center"/>
    </xf>
    <xf numFmtId="43" fontId="32" fillId="0" borderId="0" xfId="36" applyFont="1" applyBorder="1" applyAlignment="1">
      <alignment horizontal="center"/>
    </xf>
    <xf numFmtId="43" fontId="32" fillId="0" borderId="11" xfId="36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43" fontId="32" fillId="0" borderId="10" xfId="0" applyNumberFormat="1" applyFont="1" applyBorder="1" applyAlignment="1">
      <alignment horizontal="center"/>
    </xf>
    <xf numFmtId="43" fontId="32" fillId="0" borderId="0" xfId="0" applyNumberFormat="1" applyFont="1" applyBorder="1" applyAlignment="1">
      <alignment horizontal="center"/>
    </xf>
    <xf numFmtId="43" fontId="32" fillId="0" borderId="11" xfId="0" applyNumberFormat="1" applyFont="1" applyBorder="1" applyAlignment="1">
      <alignment horizontal="center"/>
    </xf>
    <xf numFmtId="14" fontId="32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2" fillId="0" borderId="0" xfId="0" applyFont="1" applyBorder="1" applyAlignment="1" quotePrefix="1">
      <alignment horizontal="center"/>
    </xf>
    <xf numFmtId="0" fontId="32" fillId="0" borderId="1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4" fontId="32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33" fillId="0" borderId="28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3" fontId="10" fillId="0" borderId="10" xfId="36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43" fontId="10" fillId="0" borderId="11" xfId="36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1" fillId="0" borderId="10" xfId="36" applyFont="1" applyBorder="1" applyAlignment="1">
      <alignment horizontal="center"/>
    </xf>
    <xf numFmtId="43" fontId="1" fillId="0" borderId="0" xfId="36" applyFont="1" applyBorder="1" applyAlignment="1">
      <alignment horizontal="center"/>
    </xf>
    <xf numFmtId="43" fontId="1" fillId="0" borderId="11" xfId="36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8" fillId="0" borderId="28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43" fontId="31" fillId="0" borderId="1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</xdr:col>
      <xdr:colOff>0</xdr:colOff>
      <xdr:row>5</xdr:row>
      <xdr:rowOff>457200</xdr:rowOff>
    </xdr:to>
    <xdr:sp>
      <xdr:nvSpPr>
        <xdr:cNvPr id="1" name="Line 1"/>
        <xdr:cNvSpPr>
          <a:spLocks/>
        </xdr:cNvSpPr>
      </xdr:nvSpPr>
      <xdr:spPr>
        <a:xfrm>
          <a:off x="0" y="914400"/>
          <a:ext cx="13049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276225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1181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0858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1</xdr:col>
      <xdr:colOff>0</xdr:colOff>
      <xdr:row>6</xdr:row>
      <xdr:rowOff>276225</xdr:rowOff>
    </xdr:to>
    <xdr:sp>
      <xdr:nvSpPr>
        <xdr:cNvPr id="1" name="Line 1"/>
        <xdr:cNvSpPr>
          <a:spLocks/>
        </xdr:cNvSpPr>
      </xdr:nvSpPr>
      <xdr:spPr>
        <a:xfrm>
          <a:off x="0" y="141922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="80" zoomScaleNormal="80" zoomScalePageLayoutView="0" workbookViewId="0" topLeftCell="A1">
      <pane ySplit="1" topLeftCell="A2" activePane="bottomLeft" state="frozen"/>
      <selection pane="topLeft" activeCell="B27" sqref="B27:J27"/>
      <selection pane="bottomLeft" activeCell="Q21" sqref="Q21:Q22"/>
    </sheetView>
  </sheetViews>
  <sheetFormatPr defaultColWidth="9.140625" defaultRowHeight="21.75"/>
  <cols>
    <col min="1" max="1" width="5.140625" style="2" customWidth="1"/>
    <col min="2" max="2" width="46.7109375" style="2" customWidth="1"/>
    <col min="3" max="3" width="13.7109375" style="2" customWidth="1"/>
    <col min="4" max="4" width="12.7109375" style="2" customWidth="1"/>
    <col min="5" max="5" width="3.57421875" style="2" customWidth="1"/>
    <col min="6" max="6" width="12.7109375" style="2" customWidth="1"/>
    <col min="7" max="7" width="4.8515625" style="2" customWidth="1"/>
    <col min="8" max="8" width="20.421875" style="2" hidden="1" customWidth="1"/>
    <col min="9" max="9" width="13.00390625" style="2" hidden="1" customWidth="1"/>
    <col min="10" max="10" width="0" style="2" hidden="1" customWidth="1"/>
    <col min="11" max="11" width="9.140625" style="2" customWidth="1"/>
    <col min="12" max="12" width="16.00390625" style="6" bestFit="1" customWidth="1"/>
    <col min="13" max="13" width="14.7109375" style="6" bestFit="1" customWidth="1"/>
    <col min="14" max="14" width="16.00390625" style="6" bestFit="1" customWidth="1"/>
    <col min="15" max="16384" width="9.140625" style="2" customWidth="1"/>
  </cols>
  <sheetData>
    <row r="1" spans="2:9" ht="26.25">
      <c r="B1" s="426" t="s">
        <v>196</v>
      </c>
      <c r="C1" s="426"/>
      <c r="D1" s="426"/>
      <c r="E1" s="426"/>
      <c r="F1" s="426"/>
      <c r="G1" s="426"/>
      <c r="I1" s="14" t="e">
        <f>+#REF!-#REF!</f>
        <v>#REF!</v>
      </c>
    </row>
    <row r="2" spans="2:7" ht="24">
      <c r="B2" s="435" t="s">
        <v>62</v>
      </c>
      <c r="C2" s="435"/>
      <c r="D2" s="435"/>
      <c r="E2" s="435"/>
      <c r="F2" s="435"/>
      <c r="G2" s="435"/>
    </row>
    <row r="3" spans="2:7" ht="24">
      <c r="B3" s="423" t="s">
        <v>595</v>
      </c>
      <c r="C3" s="423"/>
      <c r="D3" s="423"/>
      <c r="E3" s="423"/>
      <c r="F3" s="423"/>
      <c r="G3" s="423"/>
    </row>
    <row r="4" spans="2:8" ht="24">
      <c r="B4" s="427" t="s">
        <v>25</v>
      </c>
      <c r="C4" s="433" t="s">
        <v>15</v>
      </c>
      <c r="D4" s="429" t="s">
        <v>63</v>
      </c>
      <c r="E4" s="430"/>
      <c r="F4" s="429" t="s">
        <v>64</v>
      </c>
      <c r="G4" s="430"/>
      <c r="H4" s="7"/>
    </row>
    <row r="5" spans="2:8" ht="24">
      <c r="B5" s="428"/>
      <c r="C5" s="434"/>
      <c r="D5" s="431"/>
      <c r="E5" s="432"/>
      <c r="F5" s="431"/>
      <c r="G5" s="432"/>
      <c r="H5" s="5"/>
    </row>
    <row r="6" spans="2:7" ht="24">
      <c r="B6" s="163" t="s">
        <v>65</v>
      </c>
      <c r="C6" s="164">
        <v>11011000</v>
      </c>
      <c r="D6" s="424" t="s">
        <v>34</v>
      </c>
      <c r="E6" s="425"/>
      <c r="F6" s="424"/>
      <c r="G6" s="425"/>
    </row>
    <row r="7" spans="2:7" ht="24">
      <c r="B7" s="163" t="s">
        <v>310</v>
      </c>
      <c r="C7" s="165">
        <v>11012001</v>
      </c>
      <c r="D7" s="418">
        <v>375634.79</v>
      </c>
      <c r="E7" s="419"/>
      <c r="F7" s="418"/>
      <c r="G7" s="419"/>
    </row>
    <row r="8" spans="2:7" ht="24">
      <c r="B8" s="163" t="s">
        <v>311</v>
      </c>
      <c r="C8" s="164">
        <v>11012001</v>
      </c>
      <c r="D8" s="418">
        <v>18205490.5</v>
      </c>
      <c r="E8" s="419"/>
      <c r="F8" s="418"/>
      <c r="G8" s="419"/>
    </row>
    <row r="9" spans="2:7" ht="24">
      <c r="B9" s="163" t="s">
        <v>247</v>
      </c>
      <c r="C9" s="164">
        <v>11012001</v>
      </c>
      <c r="D9" s="418">
        <v>533137.98</v>
      </c>
      <c r="E9" s="419"/>
      <c r="F9" s="418"/>
      <c r="G9" s="419"/>
    </row>
    <row r="10" spans="2:7" ht="24">
      <c r="B10" s="163" t="s">
        <v>309</v>
      </c>
      <c r="C10" s="164">
        <v>11012002</v>
      </c>
      <c r="D10" s="418">
        <v>16465685.93</v>
      </c>
      <c r="E10" s="419"/>
      <c r="F10" s="418"/>
      <c r="G10" s="419"/>
    </row>
    <row r="11" spans="2:7" ht="24">
      <c r="B11" s="163" t="s">
        <v>248</v>
      </c>
      <c r="C11" s="165">
        <v>11012003</v>
      </c>
      <c r="D11" s="418">
        <v>1787100.52</v>
      </c>
      <c r="E11" s="419"/>
      <c r="F11" s="418"/>
      <c r="G11" s="419"/>
    </row>
    <row r="12" spans="2:7" ht="24">
      <c r="B12" s="163" t="s">
        <v>425</v>
      </c>
      <c r="C12" s="165">
        <v>11042000</v>
      </c>
      <c r="D12" s="418" t="s">
        <v>34</v>
      </c>
      <c r="E12" s="419"/>
      <c r="F12" s="418"/>
      <c r="G12" s="419"/>
    </row>
    <row r="13" spans="2:7" ht="24">
      <c r="B13" s="163" t="s">
        <v>326</v>
      </c>
      <c r="C13" s="165">
        <v>11041000</v>
      </c>
      <c r="D13" s="418">
        <v>62000</v>
      </c>
      <c r="E13" s="419"/>
      <c r="F13" s="418"/>
      <c r="G13" s="419"/>
    </row>
    <row r="14" spans="2:7" ht="24">
      <c r="B14" s="163" t="s">
        <v>124</v>
      </c>
      <c r="C14" s="165">
        <v>11045000</v>
      </c>
      <c r="D14" s="418">
        <v>480000</v>
      </c>
      <c r="E14" s="419"/>
      <c r="F14" s="418"/>
      <c r="G14" s="419"/>
    </row>
    <row r="15" spans="2:7" ht="24">
      <c r="B15" s="163" t="s">
        <v>66</v>
      </c>
      <c r="C15" s="165">
        <v>11047000</v>
      </c>
      <c r="D15" s="418"/>
      <c r="E15" s="419"/>
      <c r="F15" s="418"/>
      <c r="G15" s="419"/>
    </row>
    <row r="16" spans="2:7" ht="24">
      <c r="B16" s="163" t="s">
        <v>325</v>
      </c>
      <c r="C16" s="164">
        <v>19040000</v>
      </c>
      <c r="D16" s="418"/>
      <c r="E16" s="419"/>
      <c r="F16" s="418"/>
      <c r="G16" s="419"/>
    </row>
    <row r="17" spans="2:7" ht="24">
      <c r="B17" s="163" t="s">
        <v>327</v>
      </c>
      <c r="C17" s="164">
        <v>40000000</v>
      </c>
      <c r="D17" s="418"/>
      <c r="E17" s="419"/>
      <c r="F17" s="418">
        <v>21742434.94</v>
      </c>
      <c r="G17" s="419"/>
    </row>
    <row r="18" spans="2:7" ht="24">
      <c r="B18" s="163" t="s">
        <v>328</v>
      </c>
      <c r="C18" s="164">
        <v>21010000</v>
      </c>
      <c r="D18" s="418"/>
      <c r="E18" s="419"/>
      <c r="F18" s="418">
        <v>60920</v>
      </c>
      <c r="G18" s="419"/>
    </row>
    <row r="19" spans="2:7" ht="24">
      <c r="B19" s="163" t="s">
        <v>438</v>
      </c>
      <c r="C19" s="164">
        <v>21040000</v>
      </c>
      <c r="D19" s="418"/>
      <c r="E19" s="419"/>
      <c r="F19" s="418">
        <v>1157910.47</v>
      </c>
      <c r="G19" s="419"/>
    </row>
    <row r="20" spans="2:7" ht="24">
      <c r="B20" s="163" t="s">
        <v>58</v>
      </c>
      <c r="C20" s="164">
        <v>31000000</v>
      </c>
      <c r="D20" s="418"/>
      <c r="E20" s="419"/>
      <c r="F20" s="418">
        <v>7846367.34</v>
      </c>
      <c r="G20" s="419"/>
    </row>
    <row r="21" spans="2:7" ht="24">
      <c r="B21" s="163" t="s">
        <v>329</v>
      </c>
      <c r="C21" s="164">
        <v>32000000</v>
      </c>
      <c r="D21" s="418"/>
      <c r="E21" s="419"/>
      <c r="F21" s="418">
        <v>20713882.58</v>
      </c>
      <c r="G21" s="419"/>
    </row>
    <row r="22" spans="2:7" ht="24">
      <c r="B22" s="163" t="s">
        <v>50</v>
      </c>
      <c r="C22" s="164">
        <v>51000000</v>
      </c>
      <c r="D22" s="418">
        <v>5338942</v>
      </c>
      <c r="E22" s="419"/>
      <c r="F22" s="418"/>
      <c r="G22" s="419"/>
    </row>
    <row r="23" spans="2:7" ht="24">
      <c r="B23" s="163" t="s">
        <v>330</v>
      </c>
      <c r="C23" s="164">
        <v>521000000</v>
      </c>
      <c r="D23" s="418">
        <v>1242360</v>
      </c>
      <c r="E23" s="419"/>
      <c r="F23" s="418"/>
      <c r="G23" s="419"/>
    </row>
    <row r="24" spans="2:7" ht="24">
      <c r="B24" s="163" t="s">
        <v>331</v>
      </c>
      <c r="C24" s="164">
        <v>522000000</v>
      </c>
      <c r="D24" s="418">
        <v>3806277</v>
      </c>
      <c r="E24" s="419"/>
      <c r="F24" s="418"/>
      <c r="G24" s="419"/>
    </row>
    <row r="25" spans="2:7" ht="24">
      <c r="B25" s="163" t="s">
        <v>53</v>
      </c>
      <c r="C25" s="164">
        <v>531000000</v>
      </c>
      <c r="D25" s="418">
        <v>226056</v>
      </c>
      <c r="E25" s="419"/>
      <c r="F25" s="418"/>
      <c r="G25" s="419"/>
    </row>
    <row r="26" spans="2:7" ht="24">
      <c r="B26" s="163" t="s">
        <v>48</v>
      </c>
      <c r="C26" s="164">
        <v>532000000</v>
      </c>
      <c r="D26" s="418">
        <v>1549590</v>
      </c>
      <c r="E26" s="419"/>
      <c r="F26" s="418"/>
      <c r="G26" s="419"/>
    </row>
    <row r="27" spans="2:7" ht="24">
      <c r="B27" s="163" t="s">
        <v>54</v>
      </c>
      <c r="C27" s="164">
        <v>533000000</v>
      </c>
      <c r="D27" s="418">
        <v>390644</v>
      </c>
      <c r="E27" s="419"/>
      <c r="F27" s="418"/>
      <c r="G27" s="419"/>
    </row>
    <row r="28" spans="2:7" ht="24">
      <c r="B28" s="163" t="s">
        <v>55</v>
      </c>
      <c r="C28" s="164">
        <v>534000000</v>
      </c>
      <c r="D28" s="418">
        <v>155596.61</v>
      </c>
      <c r="E28" s="419"/>
      <c r="F28" s="418"/>
      <c r="G28" s="419"/>
    </row>
    <row r="29" spans="2:7" ht="24">
      <c r="B29" s="163" t="s">
        <v>56</v>
      </c>
      <c r="C29" s="164">
        <v>541000000</v>
      </c>
      <c r="D29" s="418">
        <v>30000</v>
      </c>
      <c r="E29" s="419"/>
      <c r="F29" s="418"/>
      <c r="G29" s="419"/>
    </row>
    <row r="30" spans="2:7" ht="24">
      <c r="B30" s="163" t="s">
        <v>57</v>
      </c>
      <c r="C30" s="164">
        <v>542000000</v>
      </c>
      <c r="D30" s="418" t="s">
        <v>34</v>
      </c>
      <c r="E30" s="419"/>
      <c r="F30" s="418"/>
      <c r="G30" s="419"/>
    </row>
    <row r="31" spans="2:7" ht="24">
      <c r="B31" s="163" t="s">
        <v>318</v>
      </c>
      <c r="C31" s="164">
        <v>551000000</v>
      </c>
      <c r="D31" s="418" t="s">
        <v>34</v>
      </c>
      <c r="E31" s="419"/>
      <c r="F31" s="418"/>
      <c r="G31" s="419"/>
    </row>
    <row r="32" spans="2:7" ht="24">
      <c r="B32" s="163" t="s">
        <v>47</v>
      </c>
      <c r="C32" s="164">
        <v>561000000</v>
      </c>
      <c r="D32" s="418">
        <v>873000</v>
      </c>
      <c r="E32" s="419"/>
      <c r="F32" s="418"/>
      <c r="G32" s="419"/>
    </row>
    <row r="33" spans="2:7" ht="24.75" thickBot="1">
      <c r="B33" s="420" t="s">
        <v>27</v>
      </c>
      <c r="C33" s="420"/>
      <c r="D33" s="421">
        <f>SUM(D7:D32)</f>
        <v>51521515.330000006</v>
      </c>
      <c r="E33" s="422"/>
      <c r="F33" s="421">
        <f>SUM(F17:F32)</f>
        <v>51521515.33</v>
      </c>
      <c r="G33" s="422"/>
    </row>
    <row r="34" ht="24.75" thickTop="1"/>
  </sheetData>
  <sheetProtection/>
  <mergeCells count="64">
    <mergeCell ref="F10:G10"/>
    <mergeCell ref="B1:G1"/>
    <mergeCell ref="B4:B5"/>
    <mergeCell ref="D4:E5"/>
    <mergeCell ref="F4:G5"/>
    <mergeCell ref="C4:C5"/>
    <mergeCell ref="D7:E7"/>
    <mergeCell ref="B2:G2"/>
    <mergeCell ref="F7:G7"/>
    <mergeCell ref="D6:E6"/>
    <mergeCell ref="F6:G6"/>
    <mergeCell ref="D23:E23"/>
    <mergeCell ref="F23:G23"/>
    <mergeCell ref="F12:G12"/>
    <mergeCell ref="D13:E13"/>
    <mergeCell ref="D9:E9"/>
    <mergeCell ref="D10:E10"/>
    <mergeCell ref="D19:E19"/>
    <mergeCell ref="D20:E20"/>
    <mergeCell ref="F20:G20"/>
    <mergeCell ref="B3:G3"/>
    <mergeCell ref="D14:E14"/>
    <mergeCell ref="F16:G16"/>
    <mergeCell ref="D12:E12"/>
    <mergeCell ref="D11:E11"/>
    <mergeCell ref="F11:G11"/>
    <mergeCell ref="F13:G13"/>
    <mergeCell ref="D8:E8"/>
    <mergeCell ref="F8:G8"/>
    <mergeCell ref="F9:G9"/>
    <mergeCell ref="F27:G27"/>
    <mergeCell ref="D31:E31"/>
    <mergeCell ref="F26:G26"/>
    <mergeCell ref="D30:E30"/>
    <mergeCell ref="F22:G22"/>
    <mergeCell ref="D25:E25"/>
    <mergeCell ref="F31:G31"/>
    <mergeCell ref="D29:E29"/>
    <mergeCell ref="D22:E22"/>
    <mergeCell ref="D27:E27"/>
    <mergeCell ref="B33:C33"/>
    <mergeCell ref="D33:E33"/>
    <mergeCell ref="F33:G33"/>
    <mergeCell ref="D28:E28"/>
    <mergeCell ref="F29:G29"/>
    <mergeCell ref="D32:E32"/>
    <mergeCell ref="F32:G32"/>
    <mergeCell ref="F25:G25"/>
    <mergeCell ref="F30:G30"/>
    <mergeCell ref="D26:E26"/>
    <mergeCell ref="F28:G28"/>
    <mergeCell ref="D24:E24"/>
    <mergeCell ref="F14:G14"/>
    <mergeCell ref="D15:E15"/>
    <mergeCell ref="F18:G18"/>
    <mergeCell ref="F15:G15"/>
    <mergeCell ref="F24:G24"/>
    <mergeCell ref="D21:E21"/>
    <mergeCell ref="F21:G21"/>
    <mergeCell ref="D17:E17"/>
    <mergeCell ref="F19:G19"/>
    <mergeCell ref="D16:E16"/>
    <mergeCell ref="D18:E18"/>
    <mergeCell ref="F17:G17"/>
  </mergeCells>
  <printOptions/>
  <pageMargins left="0.78" right="0.27" top="0.24" bottom="0" header="0.28" footer="0.16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6">
      <selection activeCell="O24" sqref="O24"/>
    </sheetView>
  </sheetViews>
  <sheetFormatPr defaultColWidth="9.140625" defaultRowHeight="21.75"/>
  <cols>
    <col min="1" max="1" width="3.140625" style="0" customWidth="1"/>
    <col min="7" max="7" width="4.8515625" style="0" customWidth="1"/>
    <col min="8" max="8" width="3.140625" style="0" customWidth="1"/>
    <col min="9" max="9" width="9.57421875" style="0" customWidth="1"/>
    <col min="10" max="10" width="9.28125" style="0" customWidth="1"/>
    <col min="11" max="11" width="4.140625" style="0" customWidth="1"/>
    <col min="12" max="12" width="6.421875" style="0" customWidth="1"/>
    <col min="13" max="13" width="14.7109375" style="0" customWidth="1"/>
  </cols>
  <sheetData>
    <row r="1" spans="1:13" ht="24">
      <c r="A1" s="2"/>
      <c r="B1" s="593" t="s">
        <v>242</v>
      </c>
      <c r="C1" s="594"/>
      <c r="D1" s="594"/>
      <c r="E1" s="594"/>
      <c r="F1" s="594"/>
      <c r="G1" s="595"/>
      <c r="H1" s="593" t="s">
        <v>67</v>
      </c>
      <c r="I1" s="594"/>
      <c r="J1" s="594"/>
      <c r="K1" s="594"/>
      <c r="L1" s="594"/>
      <c r="M1" s="595"/>
    </row>
    <row r="2" spans="1:13" ht="24">
      <c r="A2" s="2"/>
      <c r="B2" s="584" t="s">
        <v>243</v>
      </c>
      <c r="C2" s="585"/>
      <c r="D2" s="585"/>
      <c r="E2" s="585"/>
      <c r="F2" s="585"/>
      <c r="G2" s="586"/>
      <c r="H2" s="584" t="s">
        <v>244</v>
      </c>
      <c r="I2" s="585"/>
      <c r="J2" s="585"/>
      <c r="K2" s="585"/>
      <c r="L2" s="585"/>
      <c r="M2" s="586"/>
    </row>
    <row r="3" spans="1:13" ht="24">
      <c r="A3" s="2"/>
      <c r="B3" s="624" t="s">
        <v>68</v>
      </c>
      <c r="C3" s="625"/>
      <c r="D3" s="625"/>
      <c r="E3" s="625"/>
      <c r="F3" s="625"/>
      <c r="G3" s="626"/>
      <c r="H3" s="584"/>
      <c r="I3" s="585"/>
      <c r="J3" s="585"/>
      <c r="K3" s="585"/>
      <c r="L3" s="585"/>
      <c r="M3" s="586"/>
    </row>
    <row r="4" spans="1:13" ht="24">
      <c r="A4" s="2"/>
      <c r="B4" s="627"/>
      <c r="C4" s="628"/>
      <c r="D4" s="628"/>
      <c r="E4" s="628"/>
      <c r="F4" s="628"/>
      <c r="G4" s="629"/>
      <c r="H4" s="581" t="s">
        <v>305</v>
      </c>
      <c r="I4" s="582"/>
      <c r="J4" s="582"/>
      <c r="K4" s="582"/>
      <c r="L4" s="582"/>
      <c r="M4" s="583"/>
    </row>
    <row r="5" spans="1:13" ht="29.25">
      <c r="A5" s="2"/>
      <c r="B5" s="618"/>
      <c r="C5" s="619"/>
      <c r="D5" s="619"/>
      <c r="E5" s="619"/>
      <c r="F5" s="619"/>
      <c r="G5" s="619"/>
      <c r="H5" s="619"/>
      <c r="I5" s="619"/>
      <c r="J5" s="620"/>
      <c r="K5" s="621" t="s">
        <v>39</v>
      </c>
      <c r="L5" s="622"/>
      <c r="M5" s="623"/>
    </row>
    <row r="6" spans="1:13" ht="24">
      <c r="A6" s="2"/>
      <c r="B6" s="584" t="s">
        <v>602</v>
      </c>
      <c r="C6" s="585"/>
      <c r="D6" s="585"/>
      <c r="E6" s="585"/>
      <c r="F6" s="585"/>
      <c r="G6" s="585"/>
      <c r="H6" s="585"/>
      <c r="I6" s="585"/>
      <c r="J6" s="586"/>
      <c r="K6" s="587">
        <v>376348.82</v>
      </c>
      <c r="L6" s="588"/>
      <c r="M6" s="589"/>
    </row>
    <row r="7" spans="1:13" ht="24">
      <c r="A7" s="2"/>
      <c r="B7" s="599" t="s">
        <v>69</v>
      </c>
      <c r="C7" s="585"/>
      <c r="D7" s="585"/>
      <c r="E7" s="585"/>
      <c r="F7" s="585"/>
      <c r="G7" s="585"/>
      <c r="H7" s="585"/>
      <c r="I7" s="585"/>
      <c r="J7" s="586"/>
      <c r="K7" s="601"/>
      <c r="L7" s="602"/>
      <c r="M7" s="603"/>
    </row>
    <row r="8" spans="1:13" ht="24">
      <c r="A8" s="2"/>
      <c r="B8" s="615" t="s">
        <v>70</v>
      </c>
      <c r="C8" s="616"/>
      <c r="D8" s="19"/>
      <c r="E8" s="616" t="s">
        <v>71</v>
      </c>
      <c r="F8" s="616"/>
      <c r="G8" s="19"/>
      <c r="H8" s="616" t="s">
        <v>28</v>
      </c>
      <c r="I8" s="616"/>
      <c r="J8" s="19"/>
      <c r="K8" s="601"/>
      <c r="L8" s="602"/>
      <c r="M8" s="603"/>
    </row>
    <row r="9" spans="1:13" ht="24">
      <c r="A9" s="2"/>
      <c r="B9" s="607"/>
      <c r="C9" s="611"/>
      <c r="D9" s="5"/>
      <c r="E9" s="617"/>
      <c r="F9" s="602"/>
      <c r="G9" s="5"/>
      <c r="H9" s="597"/>
      <c r="I9" s="597"/>
      <c r="J9" s="5"/>
      <c r="K9" s="601"/>
      <c r="L9" s="602"/>
      <c r="M9" s="603"/>
    </row>
    <row r="10" spans="1:13" ht="24.75" thickBot="1">
      <c r="A10" s="2"/>
      <c r="B10" s="610"/>
      <c r="C10" s="611"/>
      <c r="D10" s="5"/>
      <c r="E10" s="602"/>
      <c r="F10" s="602"/>
      <c r="G10" s="5"/>
      <c r="H10" s="612"/>
      <c r="I10" s="613"/>
      <c r="J10" s="5"/>
      <c r="K10" s="596"/>
      <c r="L10" s="597"/>
      <c r="M10" s="598"/>
    </row>
    <row r="11" spans="1:13" ht="24.75" thickTop="1">
      <c r="A11" s="2"/>
      <c r="B11" s="599" t="s">
        <v>73</v>
      </c>
      <c r="C11" s="600"/>
      <c r="D11" s="600"/>
      <c r="E11" s="600"/>
      <c r="F11" s="600"/>
      <c r="G11" s="600"/>
      <c r="H11" s="600"/>
      <c r="I11" s="600"/>
      <c r="J11" s="614"/>
      <c r="K11" s="4"/>
      <c r="L11" s="5"/>
      <c r="M11" s="21"/>
    </row>
    <row r="12" spans="1:13" ht="24">
      <c r="A12" s="2"/>
      <c r="B12" s="615" t="s">
        <v>74</v>
      </c>
      <c r="C12" s="616"/>
      <c r="D12" s="19"/>
      <c r="E12" s="616" t="s">
        <v>75</v>
      </c>
      <c r="F12" s="616"/>
      <c r="G12" s="19"/>
      <c r="H12" s="616" t="s">
        <v>28</v>
      </c>
      <c r="I12" s="616"/>
      <c r="J12" s="19"/>
      <c r="K12" s="18"/>
      <c r="L12" s="19"/>
      <c r="M12" s="21"/>
    </row>
    <row r="13" spans="1:13" ht="24">
      <c r="A13" s="2"/>
      <c r="B13" s="607"/>
      <c r="C13" s="608"/>
      <c r="D13" s="5"/>
      <c r="E13" s="609"/>
      <c r="F13" s="602"/>
      <c r="G13" s="5"/>
      <c r="H13" s="22"/>
      <c r="I13" s="22"/>
      <c r="J13" s="5"/>
      <c r="K13" s="601"/>
      <c r="L13" s="602"/>
      <c r="M13" s="603"/>
    </row>
    <row r="14" spans="1:13" ht="24">
      <c r="A14" s="2"/>
      <c r="B14" s="607"/>
      <c r="C14" s="608"/>
      <c r="D14" s="5"/>
      <c r="E14" s="609"/>
      <c r="F14" s="602"/>
      <c r="G14" s="5"/>
      <c r="H14" s="22"/>
      <c r="I14" s="22"/>
      <c r="J14" s="5"/>
      <c r="K14" s="3"/>
      <c r="L14" s="16"/>
      <c r="M14" s="17"/>
    </row>
    <row r="15" spans="1:13" ht="24">
      <c r="A15" s="2"/>
      <c r="B15" s="607"/>
      <c r="C15" s="608"/>
      <c r="D15" s="5"/>
      <c r="E15" s="609"/>
      <c r="F15" s="602"/>
      <c r="G15" s="5"/>
      <c r="H15" s="22"/>
      <c r="I15" s="22"/>
      <c r="J15" s="5"/>
      <c r="K15" s="3"/>
      <c r="L15" s="16"/>
      <c r="M15" s="17"/>
    </row>
    <row r="16" spans="1:13" ht="24">
      <c r="A16" s="2"/>
      <c r="B16" s="607"/>
      <c r="C16" s="608"/>
      <c r="D16" s="5"/>
      <c r="E16" s="609"/>
      <c r="F16" s="602"/>
      <c r="G16" s="5"/>
      <c r="H16" s="22"/>
      <c r="I16" s="22"/>
      <c r="J16" s="5"/>
      <c r="K16" s="3"/>
      <c r="L16" s="16"/>
      <c r="M16" s="17"/>
    </row>
    <row r="17" spans="1:13" ht="24">
      <c r="A17" s="2"/>
      <c r="B17" s="607"/>
      <c r="C17" s="608"/>
      <c r="D17" s="5"/>
      <c r="E17" s="609"/>
      <c r="F17" s="602"/>
      <c r="G17" s="5"/>
      <c r="H17" s="22"/>
      <c r="I17" s="22"/>
      <c r="J17" s="5"/>
      <c r="K17" s="3"/>
      <c r="L17" s="16"/>
      <c r="M17" s="17"/>
    </row>
    <row r="18" spans="1:13" ht="24">
      <c r="A18" s="2"/>
      <c r="B18" s="607"/>
      <c r="C18" s="608"/>
      <c r="D18" s="5"/>
      <c r="E18" s="609"/>
      <c r="F18" s="609"/>
      <c r="G18" s="5"/>
      <c r="H18" s="22"/>
      <c r="I18" s="22"/>
      <c r="J18" s="5"/>
      <c r="K18" s="3"/>
      <c r="L18" s="16"/>
      <c r="M18" s="17"/>
    </row>
    <row r="19" spans="1:13" ht="24">
      <c r="A19" s="2"/>
      <c r="B19" s="607"/>
      <c r="C19" s="608"/>
      <c r="D19" s="5"/>
      <c r="E19" s="609"/>
      <c r="F19" s="609"/>
      <c r="G19" s="5"/>
      <c r="H19" s="23"/>
      <c r="I19" s="23"/>
      <c r="J19" s="24"/>
      <c r="K19" s="36"/>
      <c r="L19" s="37"/>
      <c r="M19" s="38"/>
    </row>
    <row r="20" spans="1:13" ht="24">
      <c r="A20" s="2"/>
      <c r="B20" s="607"/>
      <c r="C20" s="608"/>
      <c r="D20" s="5"/>
      <c r="E20" s="609"/>
      <c r="F20" s="602"/>
      <c r="G20" s="5"/>
      <c r="H20" s="23"/>
      <c r="I20" s="23"/>
      <c r="J20" s="24"/>
      <c r="K20" s="36"/>
      <c r="L20" s="37"/>
      <c r="M20" s="38"/>
    </row>
    <row r="21" spans="1:13" ht="24.75" thickBot="1">
      <c r="A21" s="2"/>
      <c r="B21" s="601"/>
      <c r="C21" s="602"/>
      <c r="D21" s="5"/>
      <c r="E21" s="602"/>
      <c r="F21" s="602"/>
      <c r="G21" s="5"/>
      <c r="H21" s="25"/>
      <c r="I21" s="26">
        <f>SUM(I13:I20)</f>
        <v>0</v>
      </c>
      <c r="J21" s="5"/>
      <c r="K21" s="596">
        <f>+I21</f>
        <v>0</v>
      </c>
      <c r="L21" s="597"/>
      <c r="M21" s="598"/>
    </row>
    <row r="22" spans="1:13" ht="24.75" thickTop="1">
      <c r="A22" s="2"/>
      <c r="B22" s="599" t="s">
        <v>76</v>
      </c>
      <c r="C22" s="600"/>
      <c r="D22" s="600"/>
      <c r="E22" s="600"/>
      <c r="F22" s="600"/>
      <c r="G22" s="600"/>
      <c r="H22" s="600"/>
      <c r="I22" s="600"/>
      <c r="J22" s="5"/>
      <c r="K22" s="601"/>
      <c r="L22" s="602"/>
      <c r="M22" s="603"/>
    </row>
    <row r="23" spans="1:13" ht="24">
      <c r="A23" s="2"/>
      <c r="B23" s="15"/>
      <c r="C23" s="28" t="s">
        <v>463</v>
      </c>
      <c r="D23" s="20"/>
      <c r="E23" s="20"/>
      <c r="F23" s="20"/>
      <c r="G23" s="20"/>
      <c r="H23" s="20"/>
      <c r="I23" s="29">
        <v>714.03</v>
      </c>
      <c r="J23" s="5"/>
      <c r="K23" s="3"/>
      <c r="L23" s="16"/>
      <c r="M23" s="17"/>
    </row>
    <row r="24" spans="1:13" ht="24">
      <c r="A24" s="2"/>
      <c r="B24" s="15"/>
      <c r="C24" s="28"/>
      <c r="D24" s="20"/>
      <c r="E24" s="20"/>
      <c r="F24" s="20"/>
      <c r="G24" s="20"/>
      <c r="H24" s="20"/>
      <c r="I24" s="30"/>
      <c r="J24" s="5"/>
      <c r="K24" s="3"/>
      <c r="L24" s="16"/>
      <c r="M24" s="17"/>
    </row>
    <row r="25" spans="1:13" ht="24.75" thickBot="1">
      <c r="A25" s="2"/>
      <c r="B25" s="15"/>
      <c r="C25" s="20"/>
      <c r="D25" s="20"/>
      <c r="E25" s="20"/>
      <c r="F25" s="20"/>
      <c r="G25" s="20"/>
      <c r="H25" s="31"/>
      <c r="I25" s="32">
        <f>SUM(I23:I24)</f>
        <v>714.03</v>
      </c>
      <c r="J25" s="5"/>
      <c r="K25" s="604">
        <v>714.03</v>
      </c>
      <c r="L25" s="605"/>
      <c r="M25" s="606"/>
    </row>
    <row r="26" spans="1:13" ht="24.75" thickTop="1">
      <c r="A26" s="2"/>
      <c r="B26" s="584"/>
      <c r="C26" s="585"/>
      <c r="D26" s="585"/>
      <c r="E26" s="585"/>
      <c r="F26" s="585"/>
      <c r="G26" s="5"/>
      <c r="H26" s="602"/>
      <c r="I26" s="602"/>
      <c r="J26" s="5"/>
      <c r="K26" s="596"/>
      <c r="L26" s="597"/>
      <c r="M26" s="598"/>
    </row>
    <row r="27" spans="1:13" ht="24">
      <c r="A27" s="2"/>
      <c r="B27" s="584" t="s">
        <v>604</v>
      </c>
      <c r="C27" s="585"/>
      <c r="D27" s="585"/>
      <c r="E27" s="585"/>
      <c r="F27" s="585"/>
      <c r="G27" s="585"/>
      <c r="H27" s="585"/>
      <c r="I27" s="585"/>
      <c r="J27" s="586"/>
      <c r="K27" s="587">
        <v>375634.79</v>
      </c>
      <c r="L27" s="588"/>
      <c r="M27" s="589"/>
    </row>
    <row r="28" spans="1:13" ht="24">
      <c r="A28" s="2"/>
      <c r="B28" s="33"/>
      <c r="C28" s="34"/>
      <c r="D28" s="34"/>
      <c r="E28" s="34"/>
      <c r="F28" s="34"/>
      <c r="G28" s="34"/>
      <c r="H28" s="34"/>
      <c r="I28" s="34"/>
      <c r="J28" s="35"/>
      <c r="K28" s="590"/>
      <c r="L28" s="591"/>
      <c r="M28" s="592"/>
    </row>
    <row r="29" spans="1:13" ht="24">
      <c r="A29" s="2"/>
      <c r="B29" s="4" t="s">
        <v>77</v>
      </c>
      <c r="C29" s="5"/>
      <c r="D29" s="5"/>
      <c r="E29" s="5"/>
      <c r="F29" s="5"/>
      <c r="G29" s="5"/>
      <c r="H29" s="5"/>
      <c r="I29" s="593" t="s">
        <v>78</v>
      </c>
      <c r="J29" s="594"/>
      <c r="K29" s="594"/>
      <c r="L29" s="594"/>
      <c r="M29" s="595"/>
    </row>
    <row r="30" spans="1:13" ht="24">
      <c r="A30" s="2"/>
      <c r="B30" s="4"/>
      <c r="C30" s="5"/>
      <c r="D30" s="5"/>
      <c r="E30" s="5"/>
      <c r="F30" s="5"/>
      <c r="G30" s="5"/>
      <c r="H30" s="5"/>
      <c r="I30" s="584"/>
      <c r="J30" s="585"/>
      <c r="K30" s="585"/>
      <c r="L30" s="585"/>
      <c r="M30" s="586"/>
    </row>
    <row r="31" spans="1:13" ht="24">
      <c r="A31" s="2"/>
      <c r="B31" s="4" t="s">
        <v>79</v>
      </c>
      <c r="C31" s="5"/>
      <c r="D31" s="5"/>
      <c r="E31" s="5"/>
      <c r="F31" s="5"/>
      <c r="G31" s="5"/>
      <c r="H31" s="5"/>
      <c r="I31" s="584" t="s">
        <v>80</v>
      </c>
      <c r="J31" s="585"/>
      <c r="K31" s="585"/>
      <c r="L31" s="585"/>
      <c r="M31" s="586"/>
    </row>
    <row r="32" spans="1:13" ht="24">
      <c r="A32" s="2"/>
      <c r="B32" s="33" t="s">
        <v>299</v>
      </c>
      <c r="C32" s="34"/>
      <c r="D32" s="34"/>
      <c r="E32" s="34"/>
      <c r="F32" s="34"/>
      <c r="G32" s="34"/>
      <c r="H32" s="34"/>
      <c r="I32" s="581" t="s">
        <v>245</v>
      </c>
      <c r="J32" s="582"/>
      <c r="K32" s="582"/>
      <c r="L32" s="582"/>
      <c r="M32" s="583"/>
    </row>
    <row r="33" spans="1:13" ht="24">
      <c r="A33" s="2"/>
      <c r="B33" s="2"/>
      <c r="C33" s="2"/>
      <c r="D33" s="2"/>
      <c r="E33" s="2"/>
      <c r="F33" s="2"/>
      <c r="G33" s="2"/>
      <c r="H33" s="2"/>
      <c r="I33" s="2"/>
      <c r="J33" s="2"/>
      <c r="K33" s="510"/>
      <c r="L33" s="510"/>
      <c r="M33" s="510"/>
    </row>
  </sheetData>
  <sheetProtection/>
  <mergeCells count="63">
    <mergeCell ref="B1:G1"/>
    <mergeCell ref="H1:M1"/>
    <mergeCell ref="B2:G2"/>
    <mergeCell ref="H2:M2"/>
    <mergeCell ref="B3:G4"/>
    <mergeCell ref="H3:M3"/>
    <mergeCell ref="H4:M4"/>
    <mergeCell ref="B5:J5"/>
    <mergeCell ref="K5:M5"/>
    <mergeCell ref="B6:J6"/>
    <mergeCell ref="K6:M6"/>
    <mergeCell ref="B7:J7"/>
    <mergeCell ref="K7:M7"/>
    <mergeCell ref="B8:C8"/>
    <mergeCell ref="E8:F8"/>
    <mergeCell ref="H8:I8"/>
    <mergeCell ref="K8:M8"/>
    <mergeCell ref="B9:C9"/>
    <mergeCell ref="E9:F9"/>
    <mergeCell ref="H9:I9"/>
    <mergeCell ref="K9:M9"/>
    <mergeCell ref="B10:C10"/>
    <mergeCell ref="E10:F10"/>
    <mergeCell ref="H10:I10"/>
    <mergeCell ref="K10:M10"/>
    <mergeCell ref="B11:J11"/>
    <mergeCell ref="B12:C12"/>
    <mergeCell ref="E12:F12"/>
    <mergeCell ref="H12:I12"/>
    <mergeCell ref="B13:C13"/>
    <mergeCell ref="E13:F13"/>
    <mergeCell ref="K13:M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K21:M21"/>
    <mergeCell ref="B22:I22"/>
    <mergeCell ref="K22:M22"/>
    <mergeCell ref="K25:M25"/>
    <mergeCell ref="B26:F26"/>
    <mergeCell ref="H26:I26"/>
    <mergeCell ref="K26:M26"/>
    <mergeCell ref="I32:M32"/>
    <mergeCell ref="K33:M33"/>
    <mergeCell ref="B27:J27"/>
    <mergeCell ref="K27:M27"/>
    <mergeCell ref="K28:M28"/>
    <mergeCell ref="I29:M29"/>
    <mergeCell ref="I30:M30"/>
    <mergeCell ref="I31:M31"/>
  </mergeCells>
  <printOptions/>
  <pageMargins left="0.7" right="0.1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1">
      <selection activeCell="Q6" sqref="Q6"/>
    </sheetView>
  </sheetViews>
  <sheetFormatPr defaultColWidth="9.140625" defaultRowHeight="21.75"/>
  <cols>
    <col min="1" max="1" width="3.140625" style="0" customWidth="1"/>
    <col min="4" max="4" width="5.8515625" style="0" customWidth="1"/>
    <col min="9" max="9" width="14.140625" style="0" customWidth="1"/>
    <col min="10" max="10" width="5.140625" style="0" customWidth="1"/>
    <col min="13" max="13" width="4.00390625" style="0" customWidth="1"/>
  </cols>
  <sheetData>
    <row r="1" spans="1:13" ht="24">
      <c r="A1" s="2"/>
      <c r="B1" s="541" t="s">
        <v>242</v>
      </c>
      <c r="C1" s="542"/>
      <c r="D1" s="542"/>
      <c r="E1" s="542"/>
      <c r="F1" s="542"/>
      <c r="G1" s="543"/>
      <c r="H1" s="541" t="s">
        <v>251</v>
      </c>
      <c r="I1" s="542"/>
      <c r="J1" s="542"/>
      <c r="K1" s="542"/>
      <c r="L1" s="542"/>
      <c r="M1" s="543"/>
    </row>
    <row r="2" spans="1:13" ht="24">
      <c r="A2" s="2"/>
      <c r="B2" s="532" t="s">
        <v>243</v>
      </c>
      <c r="C2" s="533"/>
      <c r="D2" s="533"/>
      <c r="E2" s="533"/>
      <c r="F2" s="533"/>
      <c r="G2" s="534"/>
      <c r="H2" s="532" t="s">
        <v>252</v>
      </c>
      <c r="I2" s="533"/>
      <c r="J2" s="533"/>
      <c r="K2" s="533"/>
      <c r="L2" s="533"/>
      <c r="M2" s="534"/>
    </row>
    <row r="3" spans="1:13" ht="24">
      <c r="A3" s="2"/>
      <c r="B3" s="572" t="s">
        <v>68</v>
      </c>
      <c r="C3" s="573"/>
      <c r="D3" s="573"/>
      <c r="E3" s="573"/>
      <c r="F3" s="573"/>
      <c r="G3" s="574"/>
      <c r="H3" s="532"/>
      <c r="I3" s="533"/>
      <c r="J3" s="533"/>
      <c r="K3" s="533"/>
      <c r="L3" s="533"/>
      <c r="M3" s="534"/>
    </row>
    <row r="4" spans="1:13" ht="24">
      <c r="A4" s="2"/>
      <c r="B4" s="575"/>
      <c r="C4" s="576"/>
      <c r="D4" s="576"/>
      <c r="E4" s="576"/>
      <c r="F4" s="576"/>
      <c r="G4" s="577"/>
      <c r="H4" s="529" t="s">
        <v>253</v>
      </c>
      <c r="I4" s="530"/>
      <c r="J4" s="530"/>
      <c r="K4" s="530"/>
      <c r="L4" s="530"/>
      <c r="M4" s="531"/>
    </row>
    <row r="5" spans="1:13" ht="26.25">
      <c r="A5" s="2"/>
      <c r="B5" s="566"/>
      <c r="C5" s="567"/>
      <c r="D5" s="567"/>
      <c r="E5" s="567"/>
      <c r="F5" s="567"/>
      <c r="G5" s="567"/>
      <c r="H5" s="567"/>
      <c r="I5" s="567"/>
      <c r="J5" s="568"/>
      <c r="K5" s="569" t="s">
        <v>39</v>
      </c>
      <c r="L5" s="570"/>
      <c r="M5" s="571"/>
    </row>
    <row r="6" spans="1:13" ht="24">
      <c r="A6" s="2"/>
      <c r="B6" s="532" t="s">
        <v>586</v>
      </c>
      <c r="C6" s="533"/>
      <c r="D6" s="533"/>
      <c r="E6" s="533"/>
      <c r="F6" s="533"/>
      <c r="G6" s="533"/>
      <c r="H6" s="533"/>
      <c r="I6" s="533"/>
      <c r="J6" s="534"/>
      <c r="K6" s="535">
        <v>533137.98</v>
      </c>
      <c r="L6" s="536"/>
      <c r="M6" s="537"/>
    </row>
    <row r="7" spans="1:13" ht="24">
      <c r="A7" s="2"/>
      <c r="B7" s="547" t="s">
        <v>455</v>
      </c>
      <c r="C7" s="533"/>
      <c r="D7" s="533"/>
      <c r="E7" s="533"/>
      <c r="F7" s="533"/>
      <c r="G7" s="533"/>
      <c r="H7" s="533"/>
      <c r="I7" s="533"/>
      <c r="J7" s="534"/>
      <c r="K7" s="549"/>
      <c r="L7" s="550"/>
      <c r="M7" s="551"/>
    </row>
    <row r="8" spans="1:13" ht="24">
      <c r="A8" s="2"/>
      <c r="B8" s="563" t="s">
        <v>70</v>
      </c>
      <c r="C8" s="564"/>
      <c r="D8" s="313"/>
      <c r="E8" s="564" t="s">
        <v>71</v>
      </c>
      <c r="F8" s="564"/>
      <c r="G8" s="313"/>
      <c r="H8" s="564" t="s">
        <v>28</v>
      </c>
      <c r="I8" s="564"/>
      <c r="J8" s="313"/>
      <c r="K8" s="549"/>
      <c r="L8" s="550"/>
      <c r="M8" s="551"/>
    </row>
    <row r="9" spans="1:13" ht="24">
      <c r="A9" s="2"/>
      <c r="B9" s="558" t="s">
        <v>72</v>
      </c>
      <c r="C9" s="559"/>
      <c r="D9" s="170"/>
      <c r="E9" s="550" t="s">
        <v>72</v>
      </c>
      <c r="F9" s="550"/>
      <c r="G9" s="170"/>
      <c r="H9" s="550" t="s">
        <v>72</v>
      </c>
      <c r="I9" s="550"/>
      <c r="J9" s="170"/>
      <c r="K9" s="549"/>
      <c r="L9" s="550"/>
      <c r="M9" s="551"/>
    </row>
    <row r="10" spans="1:13" ht="24.75" thickBot="1">
      <c r="A10" s="2"/>
      <c r="B10" s="558" t="s">
        <v>72</v>
      </c>
      <c r="C10" s="559"/>
      <c r="D10" s="170"/>
      <c r="E10" s="550" t="s">
        <v>72</v>
      </c>
      <c r="F10" s="550"/>
      <c r="G10" s="170"/>
      <c r="H10" s="560" t="s">
        <v>72</v>
      </c>
      <c r="I10" s="561"/>
      <c r="J10" s="170"/>
      <c r="K10" s="544"/>
      <c r="L10" s="545"/>
      <c r="M10" s="546"/>
    </row>
    <row r="11" spans="1:13" ht="24.75" thickTop="1">
      <c r="A11" s="2"/>
      <c r="B11" s="547" t="s">
        <v>456</v>
      </c>
      <c r="C11" s="548"/>
      <c r="D11" s="548"/>
      <c r="E11" s="548"/>
      <c r="F11" s="548"/>
      <c r="G11" s="548"/>
      <c r="H11" s="548"/>
      <c r="I11" s="548"/>
      <c r="J11" s="562"/>
      <c r="K11" s="167"/>
      <c r="L11" s="170"/>
      <c r="M11" s="168"/>
    </row>
    <row r="12" spans="1:13" ht="24">
      <c r="A12" s="2"/>
      <c r="B12" s="563" t="s">
        <v>74</v>
      </c>
      <c r="C12" s="564"/>
      <c r="D12" s="313"/>
      <c r="E12" s="564" t="s">
        <v>75</v>
      </c>
      <c r="F12" s="564"/>
      <c r="G12" s="313"/>
      <c r="H12" s="564" t="s">
        <v>28</v>
      </c>
      <c r="I12" s="564"/>
      <c r="J12" s="313"/>
      <c r="K12" s="312"/>
      <c r="L12" s="313"/>
      <c r="M12" s="168"/>
    </row>
    <row r="13" spans="1:13" ht="24">
      <c r="A13" s="2"/>
      <c r="B13" s="555"/>
      <c r="C13" s="556"/>
      <c r="D13" s="170"/>
      <c r="E13" s="557"/>
      <c r="F13" s="550"/>
      <c r="G13" s="170"/>
      <c r="H13" s="315"/>
      <c r="I13" s="315"/>
      <c r="J13" s="170"/>
      <c r="K13" s="549"/>
      <c r="L13" s="550"/>
      <c r="M13" s="551"/>
    </row>
    <row r="14" spans="1:13" ht="24">
      <c r="A14" s="2"/>
      <c r="B14" s="555"/>
      <c r="C14" s="556"/>
      <c r="D14" s="170"/>
      <c r="E14" s="557"/>
      <c r="F14" s="550"/>
      <c r="G14" s="170"/>
      <c r="H14" s="315"/>
      <c r="I14" s="315"/>
      <c r="J14" s="170"/>
      <c r="K14" s="164"/>
      <c r="L14" s="172"/>
      <c r="M14" s="311"/>
    </row>
    <row r="15" spans="1:13" ht="24">
      <c r="A15" s="2"/>
      <c r="B15" s="555"/>
      <c r="C15" s="556"/>
      <c r="D15" s="170"/>
      <c r="E15" s="557"/>
      <c r="F15" s="550"/>
      <c r="G15" s="170"/>
      <c r="H15" s="315"/>
      <c r="I15" s="315"/>
      <c r="J15" s="170"/>
      <c r="K15" s="164"/>
      <c r="L15" s="172"/>
      <c r="M15" s="311"/>
    </row>
    <row r="16" spans="1:13" ht="24">
      <c r="A16" s="2"/>
      <c r="B16" s="555"/>
      <c r="C16" s="556"/>
      <c r="D16" s="170"/>
      <c r="E16" s="557"/>
      <c r="F16" s="550"/>
      <c r="G16" s="170"/>
      <c r="H16" s="315"/>
      <c r="I16" s="315"/>
      <c r="J16" s="170"/>
      <c r="K16" s="164"/>
      <c r="L16" s="172"/>
      <c r="M16" s="311"/>
    </row>
    <row r="17" spans="1:13" ht="24">
      <c r="A17" s="2"/>
      <c r="B17" s="555"/>
      <c r="C17" s="556"/>
      <c r="D17" s="170"/>
      <c r="E17" s="557"/>
      <c r="F17" s="550"/>
      <c r="G17" s="170"/>
      <c r="H17" s="315"/>
      <c r="I17" s="315"/>
      <c r="J17" s="170"/>
      <c r="K17" s="164"/>
      <c r="L17" s="172"/>
      <c r="M17" s="311"/>
    </row>
    <row r="18" spans="1:13" ht="24">
      <c r="A18" s="2"/>
      <c r="B18" s="555"/>
      <c r="C18" s="556"/>
      <c r="D18" s="170"/>
      <c r="E18" s="557"/>
      <c r="F18" s="557"/>
      <c r="G18" s="170"/>
      <c r="H18" s="315"/>
      <c r="I18" s="315"/>
      <c r="J18" s="170"/>
      <c r="K18" s="164"/>
      <c r="L18" s="172"/>
      <c r="M18" s="311"/>
    </row>
    <row r="19" spans="1:13" ht="24">
      <c r="A19" s="2"/>
      <c r="B19" s="555"/>
      <c r="C19" s="556"/>
      <c r="D19" s="170"/>
      <c r="E19" s="557"/>
      <c r="F19" s="557"/>
      <c r="G19" s="170"/>
      <c r="H19" s="316"/>
      <c r="I19" s="316"/>
      <c r="J19" s="317"/>
      <c r="K19" s="318"/>
      <c r="L19" s="319"/>
      <c r="M19" s="320"/>
    </row>
    <row r="20" spans="1:13" ht="24">
      <c r="A20" s="2"/>
      <c r="B20" s="555"/>
      <c r="C20" s="556"/>
      <c r="D20" s="170"/>
      <c r="E20" s="557"/>
      <c r="F20" s="550"/>
      <c r="G20" s="170"/>
      <c r="H20" s="316"/>
      <c r="I20" s="316"/>
      <c r="J20" s="317"/>
      <c r="K20" s="318"/>
      <c r="L20" s="319"/>
      <c r="M20" s="320"/>
    </row>
    <row r="21" spans="1:13" ht="24.75" thickBot="1">
      <c r="A21" s="2"/>
      <c r="B21" s="549"/>
      <c r="C21" s="550"/>
      <c r="D21" s="170"/>
      <c r="E21" s="550"/>
      <c r="F21" s="550"/>
      <c r="G21" s="170"/>
      <c r="H21" s="321"/>
      <c r="I21" s="322">
        <f>SUM(I13:I20)</f>
        <v>0</v>
      </c>
      <c r="J21" s="170"/>
      <c r="K21" s="544">
        <f>+I21</f>
        <v>0</v>
      </c>
      <c r="L21" s="545"/>
      <c r="M21" s="546"/>
    </row>
    <row r="22" spans="1:13" ht="24.75" thickTop="1">
      <c r="A22" s="2"/>
      <c r="B22" s="547" t="s">
        <v>457</v>
      </c>
      <c r="C22" s="548"/>
      <c r="D22" s="548"/>
      <c r="E22" s="548"/>
      <c r="F22" s="548"/>
      <c r="G22" s="548"/>
      <c r="H22" s="548"/>
      <c r="I22" s="548"/>
      <c r="J22" s="170"/>
      <c r="K22" s="549"/>
      <c r="L22" s="550"/>
      <c r="M22" s="551"/>
    </row>
    <row r="23" spans="1:13" ht="24">
      <c r="A23" s="2"/>
      <c r="B23" s="173" t="s">
        <v>294</v>
      </c>
      <c r="C23" s="310" t="s">
        <v>587</v>
      </c>
      <c r="D23" s="314"/>
      <c r="E23" s="314"/>
      <c r="F23" s="314"/>
      <c r="G23" s="314"/>
      <c r="H23" s="314"/>
      <c r="I23" s="323">
        <v>992.56</v>
      </c>
      <c r="J23" s="170"/>
      <c r="K23" s="164"/>
      <c r="L23" s="172"/>
      <c r="M23" s="311"/>
    </row>
    <row r="24" spans="1:13" ht="24">
      <c r="A24" s="2"/>
      <c r="B24" s="173"/>
      <c r="C24" s="310"/>
      <c r="D24" s="314"/>
      <c r="E24" s="314"/>
      <c r="F24" s="314"/>
      <c r="G24" s="314"/>
      <c r="H24" s="314"/>
      <c r="I24" s="324"/>
      <c r="J24" s="170"/>
      <c r="K24" s="164"/>
      <c r="L24" s="172"/>
      <c r="M24" s="311"/>
    </row>
    <row r="25" spans="1:13" ht="24.75" thickBot="1">
      <c r="A25" s="2"/>
      <c r="B25" s="173"/>
      <c r="C25" s="314"/>
      <c r="D25" s="314"/>
      <c r="E25" s="314"/>
      <c r="F25" s="314"/>
      <c r="G25" s="314"/>
      <c r="H25" s="633">
        <f>SUM(I23:I24)</f>
        <v>992.56</v>
      </c>
      <c r="I25" s="633"/>
      <c r="J25" s="170"/>
      <c r="K25" s="552">
        <f>+H25</f>
        <v>992.56</v>
      </c>
      <c r="L25" s="553"/>
      <c r="M25" s="554"/>
    </row>
    <row r="26" spans="1:13" ht="24.75" thickTop="1">
      <c r="A26" s="2"/>
      <c r="B26" s="532"/>
      <c r="C26" s="533"/>
      <c r="D26" s="533"/>
      <c r="E26" s="533"/>
      <c r="F26" s="533"/>
      <c r="G26" s="170"/>
      <c r="H26" s="550"/>
      <c r="I26" s="550"/>
      <c r="J26" s="170"/>
      <c r="K26" s="544"/>
      <c r="L26" s="545"/>
      <c r="M26" s="546"/>
    </row>
    <row r="27" spans="1:13" ht="24">
      <c r="A27" s="2"/>
      <c r="B27" s="532" t="s">
        <v>588</v>
      </c>
      <c r="C27" s="533"/>
      <c r="D27" s="533"/>
      <c r="E27" s="533"/>
      <c r="F27" s="533"/>
      <c r="G27" s="533"/>
      <c r="H27" s="533"/>
      <c r="I27" s="533"/>
      <c r="J27" s="534"/>
      <c r="K27" s="535">
        <v>532145.42</v>
      </c>
      <c r="L27" s="536"/>
      <c r="M27" s="537"/>
    </row>
    <row r="28" spans="1:13" ht="24">
      <c r="A28" s="2"/>
      <c r="B28" s="198"/>
      <c r="C28" s="199"/>
      <c r="D28" s="199"/>
      <c r="E28" s="199"/>
      <c r="F28" s="199"/>
      <c r="G28" s="199"/>
      <c r="H28" s="199"/>
      <c r="I28" s="199"/>
      <c r="J28" s="325"/>
      <c r="K28" s="630"/>
      <c r="L28" s="631"/>
      <c r="M28" s="632"/>
    </row>
    <row r="29" spans="1:13" ht="24">
      <c r="A29" s="2"/>
      <c r="B29" s="167" t="s">
        <v>77</v>
      </c>
      <c r="C29" s="170"/>
      <c r="D29" s="170"/>
      <c r="E29" s="170"/>
      <c r="F29" s="170"/>
      <c r="G29" s="170"/>
      <c r="H29" s="170"/>
      <c r="I29" s="541" t="s">
        <v>78</v>
      </c>
      <c r="J29" s="542"/>
      <c r="K29" s="542"/>
      <c r="L29" s="542"/>
      <c r="M29" s="543"/>
    </row>
    <row r="30" spans="1:13" ht="24">
      <c r="A30" s="2"/>
      <c r="B30" s="167"/>
      <c r="C30" s="170"/>
      <c r="D30" s="170"/>
      <c r="E30" s="170"/>
      <c r="F30" s="170"/>
      <c r="G30" s="170"/>
      <c r="H30" s="170"/>
      <c r="I30" s="532"/>
      <c r="J30" s="533"/>
      <c r="K30" s="533"/>
      <c r="L30" s="533"/>
      <c r="M30" s="534"/>
    </row>
    <row r="31" spans="1:13" ht="24">
      <c r="A31" s="2"/>
      <c r="B31" s="167" t="s">
        <v>79</v>
      </c>
      <c r="C31" s="170"/>
      <c r="D31" s="170"/>
      <c r="E31" s="170"/>
      <c r="F31" s="170"/>
      <c r="G31" s="170"/>
      <c r="H31" s="170"/>
      <c r="I31" s="532" t="s">
        <v>80</v>
      </c>
      <c r="J31" s="533"/>
      <c r="K31" s="533"/>
      <c r="L31" s="533"/>
      <c r="M31" s="534"/>
    </row>
    <row r="32" spans="1:13" ht="24">
      <c r="A32" s="2"/>
      <c r="B32" s="198" t="s">
        <v>299</v>
      </c>
      <c r="C32" s="199"/>
      <c r="D32" s="199"/>
      <c r="E32" s="199"/>
      <c r="F32" s="199"/>
      <c r="G32" s="199"/>
      <c r="H32" s="199"/>
      <c r="I32" s="529" t="s">
        <v>245</v>
      </c>
      <c r="J32" s="530"/>
      <c r="K32" s="530"/>
      <c r="L32" s="530"/>
      <c r="M32" s="531"/>
    </row>
    <row r="33" spans="1:13" ht="24">
      <c r="A33" s="2"/>
      <c r="B33" s="2"/>
      <c r="C33" s="2"/>
      <c r="D33" s="2"/>
      <c r="E33" s="2"/>
      <c r="F33" s="2"/>
      <c r="G33" s="2"/>
      <c r="H33" s="2"/>
      <c r="I33" s="2"/>
      <c r="J33" s="2"/>
      <c r="K33" s="510"/>
      <c r="L33" s="510"/>
      <c r="M33" s="510"/>
    </row>
  </sheetData>
  <sheetProtection/>
  <mergeCells count="64">
    <mergeCell ref="B1:G1"/>
    <mergeCell ref="H1:M1"/>
    <mergeCell ref="B2:G2"/>
    <mergeCell ref="H2:M2"/>
    <mergeCell ref="B3:G4"/>
    <mergeCell ref="H3:M3"/>
    <mergeCell ref="H4:M4"/>
    <mergeCell ref="B5:J5"/>
    <mergeCell ref="K5:M5"/>
    <mergeCell ref="B6:J6"/>
    <mergeCell ref="K6:M6"/>
    <mergeCell ref="B7:J7"/>
    <mergeCell ref="K7:M7"/>
    <mergeCell ref="B8:C8"/>
    <mergeCell ref="E8:F8"/>
    <mergeCell ref="H8:I8"/>
    <mergeCell ref="K8:M8"/>
    <mergeCell ref="B9:C9"/>
    <mergeCell ref="E9:F9"/>
    <mergeCell ref="H9:I9"/>
    <mergeCell ref="K9:M9"/>
    <mergeCell ref="B10:C10"/>
    <mergeCell ref="E10:F10"/>
    <mergeCell ref="H10:I10"/>
    <mergeCell ref="K10:M10"/>
    <mergeCell ref="B11:J11"/>
    <mergeCell ref="B12:C12"/>
    <mergeCell ref="E12:F12"/>
    <mergeCell ref="H12:I12"/>
    <mergeCell ref="B13:C13"/>
    <mergeCell ref="E13:F13"/>
    <mergeCell ref="K13:M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K21:M21"/>
    <mergeCell ref="B22:I22"/>
    <mergeCell ref="K22:M22"/>
    <mergeCell ref="K25:M25"/>
    <mergeCell ref="B26:F26"/>
    <mergeCell ref="H26:I26"/>
    <mergeCell ref="K26:M26"/>
    <mergeCell ref="H25:I25"/>
    <mergeCell ref="I32:M32"/>
    <mergeCell ref="K33:M33"/>
    <mergeCell ref="B27:J27"/>
    <mergeCell ref="K27:M27"/>
    <mergeCell ref="K28:M28"/>
    <mergeCell ref="I29:M29"/>
    <mergeCell ref="I30:M30"/>
    <mergeCell ref="I31:M31"/>
  </mergeCells>
  <printOptions/>
  <pageMargins left="0.36" right="0.13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R30"/>
  <sheetViews>
    <sheetView zoomScalePageLayoutView="0" workbookViewId="0" topLeftCell="A1">
      <selection activeCell="R27" sqref="R27"/>
    </sheetView>
  </sheetViews>
  <sheetFormatPr defaultColWidth="9.140625" defaultRowHeight="21.75"/>
  <cols>
    <col min="1" max="1" width="0.71875" style="0" customWidth="1"/>
    <col min="2" max="3" width="0" style="0" hidden="1" customWidth="1"/>
    <col min="7" max="8" width="8.57421875" style="0" customWidth="1"/>
    <col min="9" max="9" width="8.7109375" style="0" customWidth="1"/>
    <col min="10" max="10" width="6.8515625" style="0" customWidth="1"/>
    <col min="11" max="11" width="11.7109375" style="0" customWidth="1"/>
    <col min="13" max="13" width="2.00390625" style="0" customWidth="1"/>
    <col min="14" max="14" width="2.140625" style="0" customWidth="1"/>
    <col min="15" max="15" width="15.57421875" style="0" customWidth="1"/>
  </cols>
  <sheetData>
    <row r="1" spans="3:15" ht="24">
      <c r="C1" s="2"/>
      <c r="D1" s="541" t="s">
        <v>242</v>
      </c>
      <c r="E1" s="542"/>
      <c r="F1" s="542"/>
      <c r="G1" s="542"/>
      <c r="H1" s="542"/>
      <c r="I1" s="543"/>
      <c r="J1" s="541" t="s">
        <v>255</v>
      </c>
      <c r="K1" s="542"/>
      <c r="L1" s="542"/>
      <c r="M1" s="542"/>
      <c r="N1" s="542"/>
      <c r="O1" s="543"/>
    </row>
    <row r="2" spans="3:15" ht="24">
      <c r="C2" s="2"/>
      <c r="D2" s="532" t="s">
        <v>243</v>
      </c>
      <c r="E2" s="533"/>
      <c r="F2" s="533"/>
      <c r="G2" s="533"/>
      <c r="H2" s="533"/>
      <c r="I2" s="534"/>
      <c r="J2" s="532" t="s">
        <v>254</v>
      </c>
      <c r="K2" s="533"/>
      <c r="L2" s="533"/>
      <c r="M2" s="533"/>
      <c r="N2" s="533"/>
      <c r="O2" s="534"/>
    </row>
    <row r="3" spans="3:15" ht="24">
      <c r="C3" s="2"/>
      <c r="D3" s="572" t="s">
        <v>68</v>
      </c>
      <c r="E3" s="573"/>
      <c r="F3" s="573"/>
      <c r="G3" s="573"/>
      <c r="H3" s="573"/>
      <c r="I3" s="574"/>
      <c r="J3" s="532"/>
      <c r="K3" s="533"/>
      <c r="L3" s="533"/>
      <c r="M3" s="533"/>
      <c r="N3" s="533"/>
      <c r="O3" s="534"/>
    </row>
    <row r="4" spans="3:15" ht="24">
      <c r="C4" s="2"/>
      <c r="D4" s="575"/>
      <c r="E4" s="576"/>
      <c r="F4" s="576"/>
      <c r="G4" s="576"/>
      <c r="H4" s="576"/>
      <c r="I4" s="577"/>
      <c r="J4" s="529" t="s">
        <v>316</v>
      </c>
      <c r="K4" s="530"/>
      <c r="L4" s="530"/>
      <c r="M4" s="530"/>
      <c r="N4" s="530"/>
      <c r="O4" s="531"/>
    </row>
    <row r="5" spans="3:15" ht="26.25">
      <c r="C5" s="2"/>
      <c r="D5" s="566"/>
      <c r="E5" s="567"/>
      <c r="F5" s="567"/>
      <c r="G5" s="567"/>
      <c r="H5" s="567"/>
      <c r="I5" s="567"/>
      <c r="J5" s="567"/>
      <c r="K5" s="567"/>
      <c r="L5" s="568"/>
      <c r="M5" s="569" t="s">
        <v>39</v>
      </c>
      <c r="N5" s="570"/>
      <c r="O5" s="571"/>
    </row>
    <row r="6" spans="3:15" ht="24">
      <c r="C6" s="2"/>
      <c r="D6" s="532" t="s">
        <v>593</v>
      </c>
      <c r="E6" s="533"/>
      <c r="F6" s="533"/>
      <c r="G6" s="533"/>
      <c r="H6" s="533"/>
      <c r="I6" s="533"/>
      <c r="J6" s="533"/>
      <c r="K6" s="533"/>
      <c r="L6" s="534"/>
      <c r="M6" s="535">
        <v>655860.09</v>
      </c>
      <c r="N6" s="536"/>
      <c r="O6" s="537"/>
    </row>
    <row r="7" spans="3:15" ht="24">
      <c r="C7" s="2"/>
      <c r="D7" s="547" t="s">
        <v>455</v>
      </c>
      <c r="E7" s="533"/>
      <c r="F7" s="533"/>
      <c r="G7" s="533"/>
      <c r="H7" s="533"/>
      <c r="I7" s="533"/>
      <c r="J7" s="533"/>
      <c r="K7" s="533"/>
      <c r="L7" s="534"/>
      <c r="M7" s="549"/>
      <c r="N7" s="550"/>
      <c r="O7" s="551"/>
    </row>
    <row r="8" spans="3:15" ht="24">
      <c r="C8" s="2"/>
      <c r="D8" s="563" t="s">
        <v>70</v>
      </c>
      <c r="E8" s="564"/>
      <c r="F8" s="313"/>
      <c r="G8" s="564" t="s">
        <v>71</v>
      </c>
      <c r="H8" s="564"/>
      <c r="I8" s="313"/>
      <c r="J8" s="564" t="s">
        <v>28</v>
      </c>
      <c r="K8" s="564"/>
      <c r="L8" s="313"/>
      <c r="M8" s="549"/>
      <c r="N8" s="550"/>
      <c r="O8" s="551"/>
    </row>
    <row r="9" spans="3:15" ht="24">
      <c r="C9" s="2"/>
      <c r="D9" s="558" t="s">
        <v>72</v>
      </c>
      <c r="E9" s="559"/>
      <c r="F9" s="170"/>
      <c r="G9" s="550" t="s">
        <v>72</v>
      </c>
      <c r="H9" s="550"/>
      <c r="I9" s="170"/>
      <c r="J9" s="550" t="s">
        <v>72</v>
      </c>
      <c r="K9" s="550"/>
      <c r="L9" s="170"/>
      <c r="M9" s="549"/>
      <c r="N9" s="550"/>
      <c r="O9" s="551"/>
    </row>
    <row r="10" spans="3:15" ht="24.75" thickBot="1">
      <c r="C10" s="2"/>
      <c r="D10" s="558" t="s">
        <v>72</v>
      </c>
      <c r="E10" s="559"/>
      <c r="F10" s="170"/>
      <c r="G10" s="550" t="s">
        <v>72</v>
      </c>
      <c r="H10" s="550"/>
      <c r="I10" s="170"/>
      <c r="J10" s="560" t="s">
        <v>72</v>
      </c>
      <c r="K10" s="561"/>
      <c r="L10" s="170"/>
      <c r="M10" s="544"/>
      <c r="N10" s="545"/>
      <c r="O10" s="546"/>
    </row>
    <row r="11" spans="3:15" ht="24.75" thickTop="1">
      <c r="C11" s="2"/>
      <c r="D11" s="547" t="s">
        <v>456</v>
      </c>
      <c r="E11" s="548"/>
      <c r="F11" s="548"/>
      <c r="G11" s="548"/>
      <c r="H11" s="548"/>
      <c r="I11" s="548"/>
      <c r="J11" s="548"/>
      <c r="K11" s="548"/>
      <c r="L11" s="562"/>
      <c r="M11" s="167"/>
      <c r="N11" s="170"/>
      <c r="O11" s="168"/>
    </row>
    <row r="12" spans="3:15" ht="24">
      <c r="C12" s="2"/>
      <c r="D12" s="563" t="s">
        <v>74</v>
      </c>
      <c r="E12" s="564"/>
      <c r="F12" s="313"/>
      <c r="G12" s="564" t="s">
        <v>75</v>
      </c>
      <c r="H12" s="564"/>
      <c r="I12" s="313"/>
      <c r="J12" s="564" t="s">
        <v>28</v>
      </c>
      <c r="K12" s="564"/>
      <c r="L12" s="313"/>
      <c r="M12" s="312"/>
      <c r="N12" s="313"/>
      <c r="O12" s="168"/>
    </row>
    <row r="13" spans="3:15" ht="24">
      <c r="C13" s="2"/>
      <c r="D13" s="555"/>
      <c r="E13" s="556"/>
      <c r="F13" s="170"/>
      <c r="G13" s="557"/>
      <c r="H13" s="550"/>
      <c r="I13" s="170"/>
      <c r="J13" s="545"/>
      <c r="K13" s="545"/>
      <c r="L13" s="170"/>
      <c r="M13" s="549"/>
      <c r="N13" s="550"/>
      <c r="O13" s="551"/>
    </row>
    <row r="14" spans="3:15" ht="24">
      <c r="C14" s="2"/>
      <c r="D14" s="555"/>
      <c r="E14" s="556"/>
      <c r="F14" s="170"/>
      <c r="G14" s="557"/>
      <c r="H14" s="550"/>
      <c r="I14" s="170"/>
      <c r="J14" s="315"/>
      <c r="K14" s="315"/>
      <c r="L14" s="170"/>
      <c r="M14" s="164"/>
      <c r="N14" s="172"/>
      <c r="O14" s="311"/>
    </row>
    <row r="15" spans="3:15" ht="24">
      <c r="C15" s="2"/>
      <c r="D15" s="555"/>
      <c r="E15" s="556"/>
      <c r="F15" s="170"/>
      <c r="G15" s="557"/>
      <c r="H15" s="557"/>
      <c r="I15" s="170"/>
      <c r="J15" s="315"/>
      <c r="K15" s="315"/>
      <c r="L15" s="170"/>
      <c r="M15" s="164"/>
      <c r="N15" s="172"/>
      <c r="O15" s="311"/>
    </row>
    <row r="16" spans="3:15" ht="24">
      <c r="C16" s="2"/>
      <c r="D16" s="555"/>
      <c r="E16" s="556"/>
      <c r="F16" s="170"/>
      <c r="G16" s="557"/>
      <c r="H16" s="557"/>
      <c r="I16" s="170"/>
      <c r="J16" s="316"/>
      <c r="K16" s="316"/>
      <c r="L16" s="317"/>
      <c r="M16" s="318"/>
      <c r="N16" s="319"/>
      <c r="O16" s="320"/>
    </row>
    <row r="17" spans="3:15" ht="24">
      <c r="C17" s="2"/>
      <c r="D17" s="555"/>
      <c r="E17" s="556"/>
      <c r="F17" s="170"/>
      <c r="G17" s="557"/>
      <c r="H17" s="550"/>
      <c r="I17" s="170"/>
      <c r="J17" s="316"/>
      <c r="K17" s="316"/>
      <c r="L17" s="317"/>
      <c r="M17" s="318"/>
      <c r="N17" s="319"/>
      <c r="O17" s="320"/>
    </row>
    <row r="18" spans="3:15" ht="24">
      <c r="C18" s="2"/>
      <c r="D18" s="549"/>
      <c r="E18" s="550"/>
      <c r="F18" s="170"/>
      <c r="G18" s="550"/>
      <c r="H18" s="550"/>
      <c r="I18" s="170"/>
      <c r="J18" s="536">
        <f>SUM(J13:J17)</f>
        <v>0</v>
      </c>
      <c r="K18" s="536"/>
      <c r="L18" s="170"/>
      <c r="M18" s="544">
        <f>+J18</f>
        <v>0</v>
      </c>
      <c r="N18" s="545"/>
      <c r="O18" s="546"/>
    </row>
    <row r="19" spans="3:15" ht="24">
      <c r="C19" s="2"/>
      <c r="D19" s="547" t="s">
        <v>457</v>
      </c>
      <c r="E19" s="548"/>
      <c r="F19" s="548"/>
      <c r="G19" s="548"/>
      <c r="H19" s="548"/>
      <c r="I19" s="548"/>
      <c r="J19" s="548"/>
      <c r="K19" s="548"/>
      <c r="L19" s="170"/>
      <c r="M19" s="549"/>
      <c r="N19" s="550"/>
      <c r="O19" s="551"/>
    </row>
    <row r="20" spans="3:15" ht="24">
      <c r="C20" s="2"/>
      <c r="D20" s="173" t="s">
        <v>458</v>
      </c>
      <c r="E20" s="310"/>
      <c r="F20" s="314"/>
      <c r="G20" s="314"/>
      <c r="H20" s="314"/>
      <c r="I20" s="314"/>
      <c r="J20" s="314"/>
      <c r="K20" s="323"/>
      <c r="L20" s="170"/>
      <c r="M20" s="164"/>
      <c r="N20" s="172"/>
      <c r="O20" s="311"/>
    </row>
    <row r="21" spans="3:15" ht="24">
      <c r="C21" s="2"/>
      <c r="D21" s="173"/>
      <c r="E21" s="310" t="s">
        <v>594</v>
      </c>
      <c r="F21" s="314"/>
      <c r="G21" s="314"/>
      <c r="H21" s="314"/>
      <c r="I21" s="314"/>
      <c r="J21" s="539">
        <v>1293.86</v>
      </c>
      <c r="K21" s="539"/>
      <c r="L21" s="170"/>
      <c r="M21" s="164"/>
      <c r="N21" s="172"/>
      <c r="O21" s="311"/>
    </row>
    <row r="22" spans="3:15" ht="24.75" thickBot="1">
      <c r="C22" s="2"/>
      <c r="D22" s="173"/>
      <c r="E22" s="314"/>
      <c r="F22" s="314"/>
      <c r="G22" s="314"/>
      <c r="H22" s="314"/>
      <c r="I22" s="314"/>
      <c r="J22" s="633">
        <f>SUM(J21:J21)</f>
        <v>1293.86</v>
      </c>
      <c r="K22" s="633"/>
      <c r="L22" s="170"/>
      <c r="M22" s="552">
        <v>1293.86</v>
      </c>
      <c r="N22" s="553"/>
      <c r="O22" s="554"/>
    </row>
    <row r="23" spans="3:15" ht="24.75" thickTop="1">
      <c r="C23" s="2"/>
      <c r="D23" s="532"/>
      <c r="E23" s="533"/>
      <c r="F23" s="533"/>
      <c r="G23" s="533"/>
      <c r="H23" s="533"/>
      <c r="I23" s="170"/>
      <c r="J23" s="550"/>
      <c r="K23" s="550"/>
      <c r="L23" s="170"/>
      <c r="M23" s="544"/>
      <c r="N23" s="545"/>
      <c r="O23" s="546"/>
    </row>
    <row r="24" spans="3:15" ht="24">
      <c r="C24" s="2"/>
      <c r="D24" s="532" t="s">
        <v>592</v>
      </c>
      <c r="E24" s="533"/>
      <c r="F24" s="533"/>
      <c r="G24" s="533"/>
      <c r="H24" s="533"/>
      <c r="I24" s="533"/>
      <c r="J24" s="533"/>
      <c r="K24" s="533"/>
      <c r="L24" s="534"/>
      <c r="M24" s="535">
        <v>654566.23</v>
      </c>
      <c r="N24" s="536"/>
      <c r="O24" s="537"/>
    </row>
    <row r="25" spans="3:15" ht="24">
      <c r="C25" s="2"/>
      <c r="D25" s="198"/>
      <c r="E25" s="199"/>
      <c r="F25" s="199"/>
      <c r="G25" s="199"/>
      <c r="H25" s="199"/>
      <c r="I25" s="199"/>
      <c r="J25" s="199"/>
      <c r="K25" s="199"/>
      <c r="L25" s="325"/>
      <c r="M25" s="630"/>
      <c r="N25" s="631"/>
      <c r="O25" s="632"/>
    </row>
    <row r="26" spans="3:15" ht="24">
      <c r="C26" s="2"/>
      <c r="D26" s="167" t="s">
        <v>77</v>
      </c>
      <c r="E26" s="170"/>
      <c r="F26" s="170"/>
      <c r="G26" s="170"/>
      <c r="H26" s="170"/>
      <c r="I26" s="170"/>
      <c r="J26" s="170"/>
      <c r="K26" s="541" t="s">
        <v>78</v>
      </c>
      <c r="L26" s="542"/>
      <c r="M26" s="542"/>
      <c r="N26" s="542"/>
      <c r="O26" s="543"/>
    </row>
    <row r="27" spans="3:15" ht="24">
      <c r="C27" s="2"/>
      <c r="D27" s="167"/>
      <c r="E27" s="170"/>
      <c r="F27" s="170"/>
      <c r="G27" s="170"/>
      <c r="H27" s="170"/>
      <c r="I27" s="170"/>
      <c r="J27" s="170"/>
      <c r="K27" s="532"/>
      <c r="L27" s="533"/>
      <c r="M27" s="533"/>
      <c r="N27" s="533"/>
      <c r="O27" s="534"/>
    </row>
    <row r="28" spans="3:15" ht="24">
      <c r="C28" s="2"/>
      <c r="D28" s="167" t="s">
        <v>79</v>
      </c>
      <c r="E28" s="170"/>
      <c r="F28" s="170"/>
      <c r="G28" s="170"/>
      <c r="H28" s="170"/>
      <c r="I28" s="170"/>
      <c r="J28" s="170"/>
      <c r="K28" s="532" t="s">
        <v>80</v>
      </c>
      <c r="L28" s="533"/>
      <c r="M28" s="533"/>
      <c r="N28" s="533"/>
      <c r="O28" s="534"/>
    </row>
    <row r="29" spans="3:15" ht="24">
      <c r="C29" s="2"/>
      <c r="D29" s="198" t="s">
        <v>299</v>
      </c>
      <c r="E29" s="199"/>
      <c r="F29" s="199"/>
      <c r="G29" s="199"/>
      <c r="H29" s="199"/>
      <c r="I29" s="199"/>
      <c r="J29" s="199"/>
      <c r="K29" s="529" t="s">
        <v>245</v>
      </c>
      <c r="L29" s="530"/>
      <c r="M29" s="530"/>
      <c r="N29" s="530"/>
      <c r="O29" s="531"/>
    </row>
    <row r="30" spans="3:18" ht="24">
      <c r="C30" s="2"/>
      <c r="D30" s="2"/>
      <c r="E30" s="2"/>
      <c r="F30" s="2"/>
      <c r="G30" s="2"/>
      <c r="H30" s="2"/>
      <c r="I30" s="2"/>
      <c r="J30" s="2"/>
      <c r="K30" s="2"/>
      <c r="L30" s="2"/>
      <c r="M30" s="510"/>
      <c r="N30" s="510"/>
      <c r="O30" s="510"/>
      <c r="R30" s="67" t="s">
        <v>295</v>
      </c>
    </row>
  </sheetData>
  <sheetProtection/>
  <mergeCells count="61">
    <mergeCell ref="D5:L5"/>
    <mergeCell ref="M5:O5"/>
    <mergeCell ref="D1:I1"/>
    <mergeCell ref="J1:O1"/>
    <mergeCell ref="D2:I2"/>
    <mergeCell ref="J2:O2"/>
    <mergeCell ref="D3:I4"/>
    <mergeCell ref="J3:O3"/>
    <mergeCell ref="J4:O4"/>
    <mergeCell ref="D6:L6"/>
    <mergeCell ref="M6:O6"/>
    <mergeCell ref="D7:L7"/>
    <mergeCell ref="M7:O7"/>
    <mergeCell ref="D8:E8"/>
    <mergeCell ref="G8:H8"/>
    <mergeCell ref="J8:K8"/>
    <mergeCell ref="M8:O8"/>
    <mergeCell ref="D9:E9"/>
    <mergeCell ref="G9:H9"/>
    <mergeCell ref="J9:K9"/>
    <mergeCell ref="M9:O9"/>
    <mergeCell ref="M13:O13"/>
    <mergeCell ref="D10:E10"/>
    <mergeCell ref="G10:H10"/>
    <mergeCell ref="J10:K10"/>
    <mergeCell ref="M10:O10"/>
    <mergeCell ref="D11:L11"/>
    <mergeCell ref="D12:E12"/>
    <mergeCell ref="G12:H12"/>
    <mergeCell ref="J12:K12"/>
    <mergeCell ref="J13:K13"/>
    <mergeCell ref="D14:E14"/>
    <mergeCell ref="G14:H14"/>
    <mergeCell ref="D15:E15"/>
    <mergeCell ref="G15:H15"/>
    <mergeCell ref="D13:E13"/>
    <mergeCell ref="G13:H13"/>
    <mergeCell ref="D16:E16"/>
    <mergeCell ref="G16:H16"/>
    <mergeCell ref="D17:E17"/>
    <mergeCell ref="G17:H17"/>
    <mergeCell ref="D18:E18"/>
    <mergeCell ref="G18:H18"/>
    <mergeCell ref="M18:O18"/>
    <mergeCell ref="D19:K19"/>
    <mergeCell ref="M19:O19"/>
    <mergeCell ref="J18:K18"/>
    <mergeCell ref="M22:O22"/>
    <mergeCell ref="D23:H23"/>
    <mergeCell ref="J23:K23"/>
    <mergeCell ref="M23:O23"/>
    <mergeCell ref="J22:K22"/>
    <mergeCell ref="J21:K21"/>
    <mergeCell ref="K29:O29"/>
    <mergeCell ref="M30:O30"/>
    <mergeCell ref="D24:L24"/>
    <mergeCell ref="M24:O24"/>
    <mergeCell ref="M25:O25"/>
    <mergeCell ref="K26:O26"/>
    <mergeCell ref="K27:O27"/>
    <mergeCell ref="K28:O28"/>
  </mergeCells>
  <printOptions/>
  <pageMargins left="0.7" right="0.1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V13" sqref="V13"/>
    </sheetView>
  </sheetViews>
  <sheetFormatPr defaultColWidth="9.140625" defaultRowHeight="21.75"/>
  <cols>
    <col min="1" max="1" width="13.140625" style="0" customWidth="1"/>
    <col min="2" max="2" width="7.57421875" style="0" customWidth="1"/>
    <col min="3" max="3" width="7.28125" style="0" customWidth="1"/>
    <col min="4" max="4" width="7.8515625" style="0" customWidth="1"/>
    <col min="5" max="5" width="8.140625" style="0" customWidth="1"/>
    <col min="6" max="6" width="7.7109375" style="0" customWidth="1"/>
    <col min="7" max="8" width="8.00390625" style="0" customWidth="1"/>
    <col min="9" max="9" width="7.8515625" style="0" customWidth="1"/>
    <col min="10" max="10" width="8.140625" style="0" customWidth="1"/>
    <col min="11" max="11" width="7.57421875" style="0" customWidth="1"/>
    <col min="12" max="12" width="7.421875" style="0" customWidth="1"/>
    <col min="13" max="13" width="8.140625" style="0" customWidth="1"/>
    <col min="14" max="14" width="8.28125" style="0" customWidth="1"/>
    <col min="15" max="15" width="7.7109375" style="0" customWidth="1"/>
    <col min="16" max="16" width="8.00390625" style="0" customWidth="1"/>
    <col min="17" max="17" width="8.140625" style="0" customWidth="1"/>
    <col min="18" max="18" width="8.421875" style="0" customWidth="1"/>
  </cols>
  <sheetData>
    <row r="1" spans="1:18" ht="21.75">
      <c r="A1" s="634" t="s">
        <v>81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</row>
    <row r="2" spans="1:18" ht="21.75">
      <c r="A2" s="634" t="s">
        <v>293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</row>
    <row r="3" spans="1:18" ht="21.75">
      <c r="A3" s="634" t="s">
        <v>444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</row>
    <row r="4" spans="1:18" ht="21.75">
      <c r="A4" s="635" t="s">
        <v>257</v>
      </c>
      <c r="B4" s="74" t="s">
        <v>258</v>
      </c>
      <c r="C4" s="74" t="s">
        <v>258</v>
      </c>
      <c r="D4" s="74" t="s">
        <v>258</v>
      </c>
      <c r="E4" s="74" t="s">
        <v>263</v>
      </c>
      <c r="F4" s="74" t="s">
        <v>258</v>
      </c>
      <c r="G4" s="74" t="s">
        <v>267</v>
      </c>
      <c r="H4" s="74" t="s">
        <v>269</v>
      </c>
      <c r="I4" s="74" t="s">
        <v>258</v>
      </c>
      <c r="J4" s="74" t="s">
        <v>274</v>
      </c>
      <c r="K4" s="74" t="s">
        <v>258</v>
      </c>
      <c r="L4" s="74" t="s">
        <v>278</v>
      </c>
      <c r="M4" s="74" t="s">
        <v>280</v>
      </c>
      <c r="N4" s="74" t="s">
        <v>283</v>
      </c>
      <c r="O4" s="74" t="s">
        <v>286</v>
      </c>
      <c r="P4" s="74" t="s">
        <v>280</v>
      </c>
      <c r="Q4" s="74" t="s">
        <v>50</v>
      </c>
      <c r="R4" s="638" t="s">
        <v>27</v>
      </c>
    </row>
    <row r="5" spans="1:18" ht="21.75">
      <c r="A5" s="636"/>
      <c r="B5" s="75" t="s">
        <v>259</v>
      </c>
      <c r="C5" s="75" t="s">
        <v>260</v>
      </c>
      <c r="D5" s="75" t="s">
        <v>261</v>
      </c>
      <c r="E5" s="75" t="s">
        <v>264</v>
      </c>
      <c r="F5" s="75" t="s">
        <v>265</v>
      </c>
      <c r="G5" s="75" t="s">
        <v>268</v>
      </c>
      <c r="H5" s="75" t="s">
        <v>270</v>
      </c>
      <c r="I5" s="75" t="s">
        <v>271</v>
      </c>
      <c r="J5" s="75" t="s">
        <v>275</v>
      </c>
      <c r="K5" s="75" t="s">
        <v>276</v>
      </c>
      <c r="L5" s="75" t="s">
        <v>279</v>
      </c>
      <c r="M5" s="75" t="s">
        <v>281</v>
      </c>
      <c r="N5" s="75" t="s">
        <v>284</v>
      </c>
      <c r="O5" s="75" t="s">
        <v>287</v>
      </c>
      <c r="P5" s="75" t="s">
        <v>289</v>
      </c>
      <c r="Q5" s="75"/>
      <c r="R5" s="639"/>
    </row>
    <row r="6" spans="1:18" ht="21.75">
      <c r="A6" s="636"/>
      <c r="B6" s="75"/>
      <c r="C6" s="75"/>
      <c r="D6" s="75" t="s">
        <v>262</v>
      </c>
      <c r="E6" s="75"/>
      <c r="F6" s="75" t="s">
        <v>266</v>
      </c>
      <c r="G6" s="75"/>
      <c r="H6" s="75"/>
      <c r="I6" s="75" t="s">
        <v>272</v>
      </c>
      <c r="J6" s="75" t="s">
        <v>273</v>
      </c>
      <c r="K6" s="75" t="s">
        <v>277</v>
      </c>
      <c r="L6" s="75"/>
      <c r="M6" s="75" t="s">
        <v>282</v>
      </c>
      <c r="N6" s="75" t="s">
        <v>285</v>
      </c>
      <c r="O6" s="75" t="s">
        <v>288</v>
      </c>
      <c r="P6" s="75"/>
      <c r="Q6" s="75"/>
      <c r="R6" s="639"/>
    </row>
    <row r="7" spans="1:18" ht="21.75">
      <c r="A7" s="637"/>
      <c r="B7" s="76">
        <v>111</v>
      </c>
      <c r="C7" s="77">
        <v>113</v>
      </c>
      <c r="D7" s="76">
        <v>121</v>
      </c>
      <c r="E7" s="76">
        <v>123</v>
      </c>
      <c r="F7" s="76">
        <v>211</v>
      </c>
      <c r="G7" s="76">
        <v>212</v>
      </c>
      <c r="H7" s="76">
        <v>223</v>
      </c>
      <c r="I7" s="76">
        <v>231</v>
      </c>
      <c r="J7" s="76">
        <v>232</v>
      </c>
      <c r="K7" s="76">
        <v>241</v>
      </c>
      <c r="L7" s="76">
        <v>242</v>
      </c>
      <c r="M7" s="76">
        <v>252</v>
      </c>
      <c r="N7" s="76">
        <v>262</v>
      </c>
      <c r="O7" s="76">
        <v>263</v>
      </c>
      <c r="P7" s="76">
        <v>321</v>
      </c>
      <c r="Q7" s="76">
        <v>410</v>
      </c>
      <c r="R7" s="640"/>
    </row>
    <row r="8" spans="1:18" ht="27.75" customHeight="1">
      <c r="A8" s="107" t="s">
        <v>50</v>
      </c>
      <c r="B8" s="79"/>
      <c r="C8" s="80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>
        <v>412254</v>
      </c>
      <c r="R8" s="78"/>
    </row>
    <row r="9" spans="1:18" ht="27.75" customHeight="1">
      <c r="A9" s="107" t="s">
        <v>290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29.25" customHeight="1">
      <c r="A10" s="107" t="s">
        <v>291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28.5" customHeight="1">
      <c r="A11" s="107" t="s">
        <v>51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31.5" customHeight="1">
      <c r="A12" s="107" t="s">
        <v>52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28.5" customHeight="1">
      <c r="A13" s="107" t="s">
        <v>53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31.5" customHeight="1">
      <c r="A14" s="107" t="s">
        <v>48</v>
      </c>
      <c r="B14" s="79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8" ht="31.5" customHeight="1">
      <c r="A15" s="107" t="s">
        <v>54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18" ht="33.75" customHeight="1">
      <c r="A16" s="107" t="s">
        <v>55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1:18" ht="26.25" customHeight="1">
      <c r="A17" s="107" t="s">
        <v>56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18" ht="29.25" customHeight="1">
      <c r="A18" s="107" t="s">
        <v>292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ht="29.25" customHeight="1">
      <c r="A19" s="107" t="s">
        <v>47</v>
      </c>
      <c r="B19" s="79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1:18" ht="30" customHeight="1">
      <c r="A20" s="107" t="s">
        <v>27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</sheetData>
  <sheetProtection/>
  <mergeCells count="5">
    <mergeCell ref="A1:R1"/>
    <mergeCell ref="A2:R2"/>
    <mergeCell ref="A3:R3"/>
    <mergeCell ref="A4:A7"/>
    <mergeCell ref="R4:R7"/>
  </mergeCells>
  <printOptions/>
  <pageMargins left="0.26" right="0.08" top="0.64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9">
      <selection activeCell="G38" sqref="G38"/>
    </sheetView>
  </sheetViews>
  <sheetFormatPr defaultColWidth="9.140625" defaultRowHeight="21.75"/>
  <cols>
    <col min="2" max="2" width="16.421875" style="0" customWidth="1"/>
    <col min="3" max="3" width="26.140625" style="0" customWidth="1"/>
    <col min="4" max="4" width="63.7109375" style="0" customWidth="1"/>
    <col min="5" max="5" width="13.8515625" style="0" customWidth="1"/>
    <col min="6" max="6" width="17.421875" style="0" customWidth="1"/>
  </cols>
  <sheetData>
    <row r="1" spans="1:6" ht="23.25">
      <c r="A1" s="435" t="s">
        <v>320</v>
      </c>
      <c r="B1" s="435"/>
      <c r="C1" s="435"/>
      <c r="D1" s="435"/>
      <c r="E1" s="435"/>
      <c r="F1" s="435"/>
    </row>
    <row r="2" spans="1:6" ht="23.25">
      <c r="A2" s="435" t="s">
        <v>612</v>
      </c>
      <c r="B2" s="435"/>
      <c r="C2" s="435"/>
      <c r="D2" s="435"/>
      <c r="E2" s="435"/>
      <c r="F2" s="435"/>
    </row>
    <row r="3" spans="1:6" ht="23.25">
      <c r="A3" s="435" t="s">
        <v>296</v>
      </c>
      <c r="B3" s="435"/>
      <c r="C3" s="435"/>
      <c r="D3" s="435"/>
      <c r="E3" s="435"/>
      <c r="F3" s="435"/>
    </row>
    <row r="4" spans="1:6" ht="23.25">
      <c r="A4" s="200" t="s">
        <v>445</v>
      </c>
      <c r="B4" s="200" t="s">
        <v>321</v>
      </c>
      <c r="C4" s="200" t="s">
        <v>322</v>
      </c>
      <c r="D4" s="200" t="s">
        <v>25</v>
      </c>
      <c r="E4" s="200" t="s">
        <v>28</v>
      </c>
      <c r="F4" s="200" t="s">
        <v>323</v>
      </c>
    </row>
    <row r="5" spans="1:6" ht="23.25">
      <c r="A5" s="304"/>
      <c r="B5" s="305">
        <v>22010</v>
      </c>
      <c r="C5" s="306" t="s">
        <v>447</v>
      </c>
      <c r="D5" s="306" t="s">
        <v>449</v>
      </c>
      <c r="E5" s="307">
        <v>9025</v>
      </c>
      <c r="F5" s="305">
        <v>22761</v>
      </c>
    </row>
    <row r="6" spans="1:6" ht="23.25">
      <c r="A6" s="304"/>
      <c r="B6" s="305">
        <v>22010</v>
      </c>
      <c r="C6" s="306" t="s">
        <v>450</v>
      </c>
      <c r="D6" s="306" t="s">
        <v>451</v>
      </c>
      <c r="E6" s="307">
        <v>1625</v>
      </c>
      <c r="F6" s="305">
        <v>22760</v>
      </c>
    </row>
    <row r="7" spans="1:6" ht="23.25">
      <c r="A7" s="304"/>
      <c r="B7" s="305">
        <v>22030</v>
      </c>
      <c r="C7" s="306" t="s">
        <v>446</v>
      </c>
      <c r="D7" s="306" t="s">
        <v>452</v>
      </c>
      <c r="E7" s="307">
        <v>14850</v>
      </c>
      <c r="F7" s="305">
        <v>22774</v>
      </c>
    </row>
    <row r="8" spans="1:6" ht="23.25">
      <c r="A8" s="304"/>
      <c r="B8" s="305">
        <v>22086</v>
      </c>
      <c r="C8" s="306" t="s">
        <v>446</v>
      </c>
      <c r="D8" s="306" t="s">
        <v>453</v>
      </c>
      <c r="E8" s="307">
        <v>15000</v>
      </c>
      <c r="F8" s="305">
        <v>22886</v>
      </c>
    </row>
    <row r="9" spans="1:6" ht="23.25">
      <c r="A9" s="304"/>
      <c r="B9" s="305">
        <v>241537</v>
      </c>
      <c r="C9" s="306" t="s">
        <v>446</v>
      </c>
      <c r="D9" s="306" t="s">
        <v>466</v>
      </c>
      <c r="E9" s="307">
        <v>3485</v>
      </c>
      <c r="F9" s="305">
        <v>23180</v>
      </c>
    </row>
    <row r="10" spans="1:6" ht="23.25">
      <c r="A10" s="304"/>
      <c r="B10" s="305">
        <v>241537</v>
      </c>
      <c r="C10" s="306" t="s">
        <v>446</v>
      </c>
      <c r="D10" s="306" t="s">
        <v>467</v>
      </c>
      <c r="E10" s="307">
        <v>9150</v>
      </c>
      <c r="F10" s="305">
        <v>23180</v>
      </c>
    </row>
    <row r="11" spans="1:6" ht="23.25">
      <c r="A11" s="304"/>
      <c r="B11" s="305">
        <v>241537</v>
      </c>
      <c r="C11" s="306" t="s">
        <v>446</v>
      </c>
      <c r="D11" s="306" t="s">
        <v>476</v>
      </c>
      <c r="E11" s="307">
        <v>9150</v>
      </c>
      <c r="F11" s="305">
        <v>23180</v>
      </c>
    </row>
    <row r="12" spans="1:6" ht="23.25">
      <c r="A12" s="304"/>
      <c r="B12" s="305">
        <v>22422</v>
      </c>
      <c r="C12" s="306" t="s">
        <v>448</v>
      </c>
      <c r="D12" s="306" t="s">
        <v>468</v>
      </c>
      <c r="E12" s="307">
        <v>2800</v>
      </c>
      <c r="F12" s="305">
        <v>22808</v>
      </c>
    </row>
    <row r="13" spans="1:6" ht="23.25">
      <c r="A13" s="304"/>
      <c r="B13" s="305">
        <v>22422</v>
      </c>
      <c r="C13" s="306" t="s">
        <v>448</v>
      </c>
      <c r="D13" s="306" t="s">
        <v>469</v>
      </c>
      <c r="E13" s="307">
        <v>2550</v>
      </c>
      <c r="F13" s="305">
        <v>22808</v>
      </c>
    </row>
    <row r="14" spans="1:6" ht="23.25">
      <c r="A14" s="304"/>
      <c r="B14" s="305">
        <v>22422</v>
      </c>
      <c r="C14" s="306" t="s">
        <v>448</v>
      </c>
      <c r="D14" s="306" t="s">
        <v>470</v>
      </c>
      <c r="E14" s="307">
        <v>5100</v>
      </c>
      <c r="F14" s="305">
        <v>22808</v>
      </c>
    </row>
    <row r="15" spans="1:6" ht="23.25">
      <c r="A15" s="304"/>
      <c r="B15" s="305">
        <v>22422</v>
      </c>
      <c r="C15" s="306" t="s">
        <v>448</v>
      </c>
      <c r="D15" s="306" t="s">
        <v>475</v>
      </c>
      <c r="E15" s="307">
        <v>700</v>
      </c>
      <c r="F15" s="305">
        <v>22805</v>
      </c>
    </row>
    <row r="16" spans="1:6" ht="23.25">
      <c r="A16" s="304"/>
      <c r="B16" s="305">
        <v>22422</v>
      </c>
      <c r="C16" s="306" t="s">
        <v>448</v>
      </c>
      <c r="D16" s="306" t="s">
        <v>471</v>
      </c>
      <c r="E16" s="307">
        <v>2950</v>
      </c>
      <c r="F16" s="305">
        <v>22805</v>
      </c>
    </row>
    <row r="17" spans="1:6" ht="23.25">
      <c r="A17" s="304"/>
      <c r="B17" s="305">
        <v>22422</v>
      </c>
      <c r="C17" s="306" t="s">
        <v>448</v>
      </c>
      <c r="D17" s="306" t="s">
        <v>472</v>
      </c>
      <c r="E17" s="307">
        <v>1650</v>
      </c>
      <c r="F17" s="305">
        <v>22808</v>
      </c>
    </row>
    <row r="18" spans="1:6" ht="23.25">
      <c r="A18" s="304"/>
      <c r="B18" s="305">
        <v>22422</v>
      </c>
      <c r="C18" s="306" t="s">
        <v>448</v>
      </c>
      <c r="D18" s="306" t="s">
        <v>473</v>
      </c>
      <c r="E18" s="307">
        <v>13800</v>
      </c>
      <c r="F18" s="305">
        <v>22808</v>
      </c>
    </row>
    <row r="19" spans="1:6" ht="23.25">
      <c r="A19" s="304"/>
      <c r="B19" s="305">
        <v>22422</v>
      </c>
      <c r="C19" s="306" t="s">
        <v>448</v>
      </c>
      <c r="D19" s="306" t="s">
        <v>474</v>
      </c>
      <c r="E19" s="307">
        <v>8150</v>
      </c>
      <c r="F19" s="305">
        <v>22805</v>
      </c>
    </row>
    <row r="20" spans="1:6" ht="23.25">
      <c r="A20" s="304"/>
      <c r="B20" s="305">
        <v>22422</v>
      </c>
      <c r="C20" s="306" t="s">
        <v>448</v>
      </c>
      <c r="D20" s="355" t="s">
        <v>477</v>
      </c>
      <c r="E20" s="307">
        <v>10000</v>
      </c>
      <c r="F20" s="305">
        <v>22815</v>
      </c>
    </row>
    <row r="21" spans="1:6" ht="23.25">
      <c r="A21" s="304"/>
      <c r="B21" s="305">
        <v>22465</v>
      </c>
      <c r="C21" s="306" t="s">
        <v>552</v>
      </c>
      <c r="D21" s="355" t="s">
        <v>553</v>
      </c>
      <c r="E21" s="307">
        <v>5000</v>
      </c>
      <c r="F21" s="305">
        <v>22885</v>
      </c>
    </row>
    <row r="22" spans="1:6" ht="23.25">
      <c r="A22" s="304"/>
      <c r="B22" s="305">
        <v>22487</v>
      </c>
      <c r="C22" s="306" t="s">
        <v>448</v>
      </c>
      <c r="D22" s="355" t="s">
        <v>537</v>
      </c>
      <c r="E22" s="307">
        <v>5000</v>
      </c>
      <c r="F22" s="305">
        <v>22874</v>
      </c>
    </row>
    <row r="23" spans="1:6" ht="23.25">
      <c r="A23" s="304"/>
      <c r="B23" s="305">
        <v>22493</v>
      </c>
      <c r="C23" s="306" t="s">
        <v>528</v>
      </c>
      <c r="D23" s="355" t="s">
        <v>538</v>
      </c>
      <c r="E23" s="307">
        <v>930</v>
      </c>
      <c r="F23" s="305">
        <v>23264</v>
      </c>
    </row>
    <row r="24" spans="1:6" ht="23.25">
      <c r="A24" s="304"/>
      <c r="B24" s="305">
        <v>22493</v>
      </c>
      <c r="C24" s="306" t="s">
        <v>528</v>
      </c>
      <c r="D24" s="355" t="s">
        <v>539</v>
      </c>
      <c r="E24" s="307">
        <v>500</v>
      </c>
      <c r="F24" s="305">
        <v>23265</v>
      </c>
    </row>
    <row r="25" spans="1:6" ht="23.25">
      <c r="A25" s="304"/>
      <c r="B25" s="305">
        <v>241660</v>
      </c>
      <c r="C25" s="306" t="s">
        <v>446</v>
      </c>
      <c r="D25" s="355" t="s">
        <v>542</v>
      </c>
      <c r="E25" s="307">
        <v>21050</v>
      </c>
      <c r="F25" s="305">
        <v>23343</v>
      </c>
    </row>
    <row r="26" spans="1:6" ht="23.25">
      <c r="A26" s="304"/>
      <c r="B26" s="305">
        <v>241660</v>
      </c>
      <c r="C26" s="306" t="s">
        <v>446</v>
      </c>
      <c r="D26" s="355" t="s">
        <v>543</v>
      </c>
      <c r="E26" s="307">
        <v>17650</v>
      </c>
      <c r="F26" s="305">
        <v>23343</v>
      </c>
    </row>
    <row r="27" spans="1:6" ht="23.25">
      <c r="A27" s="304"/>
      <c r="B27" s="305">
        <v>241660</v>
      </c>
      <c r="C27" s="306" t="s">
        <v>446</v>
      </c>
      <c r="D27" s="355" t="s">
        <v>546</v>
      </c>
      <c r="E27" s="307">
        <v>3650</v>
      </c>
      <c r="F27" s="305">
        <v>23343</v>
      </c>
    </row>
    <row r="28" spans="1:6" ht="23.25">
      <c r="A28" s="304"/>
      <c r="B28" s="305">
        <v>241660</v>
      </c>
      <c r="C28" s="306" t="s">
        <v>446</v>
      </c>
      <c r="D28" s="355" t="s">
        <v>544</v>
      </c>
      <c r="E28" s="307">
        <v>17650</v>
      </c>
      <c r="F28" s="305">
        <v>23343</v>
      </c>
    </row>
    <row r="29" spans="1:6" ht="23.25">
      <c r="A29" s="304"/>
      <c r="B29" s="305">
        <v>241660</v>
      </c>
      <c r="C29" s="306" t="s">
        <v>446</v>
      </c>
      <c r="D29" s="355" t="s">
        <v>545</v>
      </c>
      <c r="E29" s="307">
        <v>13650</v>
      </c>
      <c r="F29" s="305">
        <v>23343</v>
      </c>
    </row>
    <row r="30" spans="1:6" ht="23.25">
      <c r="A30" s="304"/>
      <c r="B30" s="305">
        <v>22516</v>
      </c>
      <c r="C30" s="306" t="s">
        <v>448</v>
      </c>
      <c r="D30" s="355" t="s">
        <v>551</v>
      </c>
      <c r="E30" s="307">
        <v>11500</v>
      </c>
      <c r="F30" s="305">
        <v>22757</v>
      </c>
    </row>
    <row r="31" spans="1:6" ht="23.25">
      <c r="A31" s="304"/>
      <c r="B31" s="305">
        <v>22516</v>
      </c>
      <c r="C31" s="306" t="s">
        <v>448</v>
      </c>
      <c r="D31" s="355" t="s">
        <v>550</v>
      </c>
      <c r="E31" s="307">
        <v>9050</v>
      </c>
      <c r="F31" s="305">
        <v>22757</v>
      </c>
    </row>
    <row r="32" spans="1:6" ht="23.25">
      <c r="A32" s="304"/>
      <c r="B32" s="305">
        <v>22516</v>
      </c>
      <c r="C32" s="306" t="s">
        <v>448</v>
      </c>
      <c r="D32" s="355" t="s">
        <v>550</v>
      </c>
      <c r="E32" s="307">
        <v>2450</v>
      </c>
      <c r="F32" s="305">
        <v>22757</v>
      </c>
    </row>
    <row r="33" spans="1:6" ht="23.25">
      <c r="A33" s="304"/>
      <c r="B33" s="305">
        <v>22516</v>
      </c>
      <c r="C33" s="306" t="s">
        <v>448</v>
      </c>
      <c r="D33" s="355" t="s">
        <v>549</v>
      </c>
      <c r="E33" s="307">
        <v>11500</v>
      </c>
      <c r="F33" s="305">
        <v>22757</v>
      </c>
    </row>
    <row r="34" spans="1:6" ht="23.25">
      <c r="A34" s="304"/>
      <c r="B34" s="305">
        <v>22516</v>
      </c>
      <c r="C34" s="306" t="s">
        <v>448</v>
      </c>
      <c r="D34" s="355" t="s">
        <v>547</v>
      </c>
      <c r="E34" s="307">
        <v>11500</v>
      </c>
      <c r="F34" s="305">
        <v>22757</v>
      </c>
    </row>
    <row r="35" spans="1:6" ht="23.25">
      <c r="A35" s="304"/>
      <c r="B35" s="305">
        <v>22516</v>
      </c>
      <c r="C35" s="306" t="s">
        <v>448</v>
      </c>
      <c r="D35" s="355" t="s">
        <v>548</v>
      </c>
      <c r="E35" s="307">
        <v>11500</v>
      </c>
      <c r="F35" s="305">
        <v>22757</v>
      </c>
    </row>
    <row r="36" spans="1:6" ht="23.25">
      <c r="A36" s="304"/>
      <c r="B36" s="305">
        <v>22516</v>
      </c>
      <c r="C36" s="306" t="s">
        <v>448</v>
      </c>
      <c r="D36" s="355" t="s">
        <v>549</v>
      </c>
      <c r="E36" s="307">
        <v>3150</v>
      </c>
      <c r="F36" s="305">
        <v>22934</v>
      </c>
    </row>
    <row r="37" spans="1:6" ht="23.25">
      <c r="A37" s="304"/>
      <c r="B37" s="305" t="s">
        <v>557</v>
      </c>
      <c r="C37" s="306" t="s">
        <v>556</v>
      </c>
      <c r="D37" s="355" t="s">
        <v>558</v>
      </c>
      <c r="E37" s="307">
        <v>5000</v>
      </c>
      <c r="F37" s="305">
        <v>22940</v>
      </c>
    </row>
    <row r="38" spans="1:6" ht="23.25">
      <c r="A38" s="304"/>
      <c r="B38" s="305">
        <v>22653</v>
      </c>
      <c r="C38" s="306" t="s">
        <v>446</v>
      </c>
      <c r="D38" s="355" t="s">
        <v>591</v>
      </c>
      <c r="E38" s="307">
        <v>755</v>
      </c>
      <c r="F38" s="305">
        <v>22758</v>
      </c>
    </row>
    <row r="39" spans="1:6" ht="23.25">
      <c r="A39" s="304"/>
      <c r="B39" s="305">
        <v>22653</v>
      </c>
      <c r="C39" s="306" t="s">
        <v>446</v>
      </c>
      <c r="D39" s="355" t="s">
        <v>590</v>
      </c>
      <c r="E39" s="307">
        <v>685</v>
      </c>
      <c r="F39" s="305">
        <v>22758</v>
      </c>
    </row>
    <row r="40" spans="1:6" ht="23.25">
      <c r="A40" s="304"/>
      <c r="B40" s="305">
        <v>22716</v>
      </c>
      <c r="C40" s="306" t="s">
        <v>606</v>
      </c>
      <c r="D40" s="355" t="s">
        <v>611</v>
      </c>
      <c r="E40" s="307">
        <v>24650</v>
      </c>
      <c r="F40" s="305"/>
    </row>
    <row r="41" spans="1:6" ht="23.25">
      <c r="A41" s="304"/>
      <c r="B41" s="305">
        <v>22727</v>
      </c>
      <c r="C41" s="306" t="s">
        <v>606</v>
      </c>
      <c r="D41" s="355" t="s">
        <v>607</v>
      </c>
      <c r="E41" s="307">
        <v>1600</v>
      </c>
      <c r="F41" s="305"/>
    </row>
    <row r="42" spans="1:6" ht="23.25">
      <c r="A42" s="304"/>
      <c r="B42" s="305">
        <v>22727</v>
      </c>
      <c r="C42" s="306" t="s">
        <v>446</v>
      </c>
      <c r="D42" s="355" t="s">
        <v>608</v>
      </c>
      <c r="E42" s="307">
        <v>940</v>
      </c>
      <c r="F42" s="305"/>
    </row>
    <row r="43" spans="1:6" ht="23.25">
      <c r="A43" s="304"/>
      <c r="B43" s="305">
        <v>22727</v>
      </c>
      <c r="C43" s="306" t="s">
        <v>446</v>
      </c>
      <c r="D43" s="355" t="s">
        <v>609</v>
      </c>
      <c r="E43" s="307">
        <v>2385</v>
      </c>
      <c r="F43" s="305"/>
    </row>
    <row r="44" spans="1:6" ht="23.25">
      <c r="A44" s="304"/>
      <c r="B44" s="305">
        <v>22727</v>
      </c>
      <c r="C44" s="306" t="s">
        <v>446</v>
      </c>
      <c r="D44" s="355" t="s">
        <v>610</v>
      </c>
      <c r="E44" s="307">
        <v>1670</v>
      </c>
      <c r="F44" s="305"/>
    </row>
    <row r="45" spans="1:6" ht="23.25">
      <c r="A45" s="304"/>
      <c r="B45" s="305"/>
      <c r="C45" s="306"/>
      <c r="D45" s="355"/>
      <c r="E45" s="307"/>
      <c r="F45" s="305"/>
    </row>
    <row r="46" spans="1:6" ht="23.25">
      <c r="A46" s="304"/>
      <c r="B46" s="305"/>
      <c r="C46" s="306"/>
      <c r="D46" s="355"/>
      <c r="E46" s="307"/>
      <c r="F46" s="305"/>
    </row>
    <row r="47" spans="1:6" ht="24" thickBot="1">
      <c r="A47" s="162"/>
      <c r="B47" s="162"/>
      <c r="C47" s="162"/>
      <c r="D47" s="308" t="s">
        <v>324</v>
      </c>
      <c r="E47" s="309">
        <f>SUM(E5:E46)</f>
        <v>293400</v>
      </c>
      <c r="F47" s="162"/>
    </row>
    <row r="48" spans="1:6" ht="23.25">
      <c r="A48" s="172"/>
      <c r="B48" s="357"/>
      <c r="C48" s="170"/>
      <c r="D48" s="170"/>
      <c r="E48" s="358"/>
      <c r="F48" s="357"/>
    </row>
    <row r="49" spans="1:6" ht="23.25">
      <c r="A49" s="172"/>
      <c r="B49" s="357"/>
      <c r="C49" s="170"/>
      <c r="D49" s="170"/>
      <c r="E49" s="358"/>
      <c r="F49" s="357"/>
    </row>
    <row r="50" spans="1:6" ht="23.25">
      <c r="A50" s="172"/>
      <c r="B50" s="357"/>
      <c r="C50" s="170"/>
      <c r="D50" s="170"/>
      <c r="E50" s="358"/>
      <c r="F50" s="357"/>
    </row>
    <row r="51" spans="1:6" ht="23.25">
      <c r="A51" s="172"/>
      <c r="B51" s="357"/>
      <c r="C51" s="170"/>
      <c r="D51" s="170"/>
      <c r="E51" s="358"/>
      <c r="F51" s="357"/>
    </row>
    <row r="52" spans="1:6" ht="23.25">
      <c r="A52" s="172"/>
      <c r="B52" s="357"/>
      <c r="C52" s="170"/>
      <c r="D52" s="170"/>
      <c r="E52" s="358"/>
      <c r="F52" s="357"/>
    </row>
    <row r="53" spans="1:6" ht="23.25">
      <c r="A53" s="172"/>
      <c r="B53" s="357"/>
      <c r="C53" s="170"/>
      <c r="D53" s="170"/>
      <c r="E53" s="358"/>
      <c r="F53" s="357"/>
    </row>
    <row r="54" spans="1:6" ht="23.25">
      <c r="A54" s="172"/>
      <c r="B54" s="357"/>
      <c r="C54" s="170"/>
      <c r="D54" s="170"/>
      <c r="E54" s="358"/>
      <c r="F54" s="357"/>
    </row>
    <row r="55" spans="1:6" ht="23.25">
      <c r="A55" s="172"/>
      <c r="B55" s="357"/>
      <c r="C55" s="170"/>
      <c r="D55" s="170"/>
      <c r="E55" s="358"/>
      <c r="F55" s="357"/>
    </row>
    <row r="56" spans="1:6" ht="23.25">
      <c r="A56" s="172"/>
      <c r="B56" s="357"/>
      <c r="C56" s="170"/>
      <c r="D56" s="170"/>
      <c r="E56" s="358"/>
      <c r="F56" s="357"/>
    </row>
    <row r="57" spans="1:6" ht="23.25">
      <c r="A57" s="172"/>
      <c r="B57" s="357"/>
      <c r="C57" s="170"/>
      <c r="D57" s="170"/>
      <c r="E57" s="358"/>
      <c r="F57" s="357"/>
    </row>
    <row r="58" spans="1:6" ht="23.25">
      <c r="A58" s="172"/>
      <c r="B58" s="357"/>
      <c r="C58" s="170"/>
      <c r="D58" s="170"/>
      <c r="E58" s="358"/>
      <c r="F58" s="357"/>
    </row>
  </sheetData>
  <sheetProtection/>
  <mergeCells count="3">
    <mergeCell ref="A1:F1"/>
    <mergeCell ref="A2:F2"/>
    <mergeCell ref="A3:F3"/>
  </mergeCells>
  <printOptions/>
  <pageMargins left="0.7" right="0.16" top="0.26" bottom="0.22" header="0.18" footer="0.16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17"/>
  <sheetViews>
    <sheetView zoomScalePageLayoutView="0" workbookViewId="0" topLeftCell="A109">
      <selection activeCell="J120" sqref="J120"/>
    </sheetView>
  </sheetViews>
  <sheetFormatPr defaultColWidth="9.140625" defaultRowHeight="21.75"/>
  <cols>
    <col min="1" max="1" width="16.8515625" style="0" customWidth="1"/>
    <col min="2" max="2" width="9.28125" style="0" customWidth="1"/>
    <col min="3" max="3" width="9.7109375" style="0" customWidth="1"/>
    <col min="4" max="5" width="8.140625" style="0" customWidth="1"/>
    <col min="6" max="6" width="8.57421875" style="0" customWidth="1"/>
    <col min="7" max="7" width="7.7109375" style="0" customWidth="1"/>
    <col min="8" max="8" width="8.8515625" style="0" customWidth="1"/>
    <col min="9" max="9" width="7.140625" style="0" customWidth="1"/>
    <col min="10" max="10" width="7.57421875" style="0" customWidth="1"/>
    <col min="11" max="11" width="6.00390625" style="0" customWidth="1"/>
    <col min="12" max="12" width="8.00390625" style="0" customWidth="1"/>
    <col min="13" max="13" width="5.140625" style="0" customWidth="1"/>
    <col min="14" max="14" width="5.8515625" style="0" customWidth="1"/>
    <col min="15" max="15" width="5.421875" style="0" customWidth="1"/>
    <col min="16" max="16" width="6.140625" style="0" customWidth="1"/>
    <col min="17" max="17" width="9.140625" style="0" customWidth="1"/>
    <col min="18" max="18" width="8.7109375" style="0" customWidth="1"/>
    <col min="19" max="19" width="10.140625" style="0" customWidth="1"/>
  </cols>
  <sheetData>
    <row r="1" spans="1:20" ht="21.75">
      <c r="A1" s="642" t="s">
        <v>399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128"/>
    </row>
    <row r="2" spans="1:20" ht="21.75">
      <c r="A2" s="642" t="s">
        <v>400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128"/>
    </row>
    <row r="3" spans="1:20" ht="21.75">
      <c r="A3" s="642" t="s">
        <v>454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129"/>
    </row>
    <row r="4" spans="1:20" ht="21.75">
      <c r="A4" s="527" t="s">
        <v>401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127"/>
    </row>
    <row r="5" spans="1:20" ht="21.75">
      <c r="A5" s="643" t="s">
        <v>402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130"/>
    </row>
    <row r="6" spans="1:19" ht="21.75">
      <c r="A6" s="39" t="s">
        <v>82</v>
      </c>
      <c r="B6" s="528" t="s">
        <v>83</v>
      </c>
      <c r="C6" s="525"/>
      <c r="D6" s="524" t="s">
        <v>194</v>
      </c>
      <c r="E6" s="525"/>
      <c r="F6" s="524" t="s">
        <v>84</v>
      </c>
      <c r="G6" s="528"/>
      <c r="H6" s="524" t="s">
        <v>85</v>
      </c>
      <c r="I6" s="525"/>
      <c r="J6" s="641" t="s">
        <v>86</v>
      </c>
      <c r="K6" s="641"/>
      <c r="L6" s="641" t="s">
        <v>87</v>
      </c>
      <c r="M6" s="641"/>
      <c r="N6" s="40" t="s">
        <v>396</v>
      </c>
      <c r="O6" s="641" t="s">
        <v>89</v>
      </c>
      <c r="P6" s="641"/>
      <c r="Q6" s="41" t="s">
        <v>90</v>
      </c>
      <c r="R6" s="41" t="s">
        <v>91</v>
      </c>
      <c r="S6" s="42" t="s">
        <v>27</v>
      </c>
    </row>
    <row r="7" spans="1:19" ht="21.75">
      <c r="A7" s="43" t="s">
        <v>92</v>
      </c>
      <c r="B7" s="40" t="s">
        <v>93</v>
      </c>
      <c r="C7" s="41" t="s">
        <v>94</v>
      </c>
      <c r="D7" s="41" t="s">
        <v>195</v>
      </c>
      <c r="E7" s="41" t="s">
        <v>397</v>
      </c>
      <c r="F7" s="41" t="s">
        <v>95</v>
      </c>
      <c r="G7" s="41" t="s">
        <v>96</v>
      </c>
      <c r="H7" s="41" t="s">
        <v>99</v>
      </c>
      <c r="I7" s="41" t="s">
        <v>398</v>
      </c>
      <c r="J7" s="41" t="s">
        <v>100</v>
      </c>
      <c r="K7" s="41" t="s">
        <v>101</v>
      </c>
      <c r="L7" s="41" t="s">
        <v>102</v>
      </c>
      <c r="M7" s="41" t="s">
        <v>103</v>
      </c>
      <c r="N7" s="41" t="s">
        <v>105</v>
      </c>
      <c r="O7" s="41" t="s">
        <v>106</v>
      </c>
      <c r="P7" s="41" t="s">
        <v>107</v>
      </c>
      <c r="Q7" s="41" t="s">
        <v>108</v>
      </c>
      <c r="R7" s="41" t="s">
        <v>109</v>
      </c>
      <c r="S7" s="44"/>
    </row>
    <row r="8" spans="1:19" ht="21.75">
      <c r="A8" s="132">
        <v>100000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131"/>
      <c r="S8" s="44"/>
    </row>
    <row r="9" spans="1:19" ht="21.75">
      <c r="A9" s="133" t="s">
        <v>410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131"/>
      <c r="S9" s="44"/>
    </row>
    <row r="10" spans="1:19" ht="21.75">
      <c r="A10" s="133" t="s">
        <v>411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131"/>
      <c r="S10" s="44"/>
    </row>
    <row r="11" spans="1:19" ht="21.75">
      <c r="A11" s="133" t="s">
        <v>412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31"/>
      <c r="S11" s="44"/>
    </row>
    <row r="12" spans="1:19" ht="21.75">
      <c r="A12" s="133" t="s">
        <v>414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134"/>
      <c r="S12" s="139"/>
    </row>
    <row r="13" spans="1:19" ht="21.75">
      <c r="A13" s="133" t="s">
        <v>413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131"/>
      <c r="S13" s="44"/>
    </row>
    <row r="14" spans="1:19" ht="21.75">
      <c r="A14" s="49" t="s">
        <v>114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131"/>
      <c r="S14" s="44"/>
    </row>
    <row r="15" spans="1:19" ht="22.5" thickBot="1">
      <c r="A15" s="50" t="s">
        <v>115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140"/>
    </row>
    <row r="16" spans="1:19" ht="18.75" customHeight="1" thickTop="1">
      <c r="A16" s="73">
        <v>210000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48"/>
    </row>
    <row r="17" spans="1:19" ht="21.75">
      <c r="A17" s="61" t="s">
        <v>381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63"/>
      <c r="S17" s="64"/>
    </row>
    <row r="18" spans="1:19" ht="19.5" customHeight="1">
      <c r="A18" s="70" t="s">
        <v>197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63"/>
      <c r="S18" s="64"/>
    </row>
    <row r="19" spans="1:19" ht="21.75">
      <c r="A19" s="70" t="s">
        <v>198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63"/>
      <c r="S19" s="64"/>
    </row>
    <row r="20" spans="1:19" ht="21.75">
      <c r="A20" s="61" t="s">
        <v>382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63"/>
      <c r="S20" s="64"/>
    </row>
    <row r="21" spans="1:19" ht="21.75">
      <c r="A21" s="61" t="s">
        <v>383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7"/>
      <c r="S21" s="64"/>
    </row>
    <row r="22" spans="1:19" ht="21.75">
      <c r="A22" s="61" t="s">
        <v>199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63"/>
      <c r="S22" s="64"/>
    </row>
    <row r="23" spans="1:19" ht="20.25" customHeight="1">
      <c r="A23" s="49" t="s">
        <v>114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9.5" customHeight="1" thickBot="1">
      <c r="A24" s="50" t="s">
        <v>115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1:19" ht="18.75" customHeight="1" thickTop="1">
      <c r="A25" s="65">
        <v>22000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ht="21.75">
      <c r="A26" s="142" t="s">
        <v>384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21.75">
      <c r="A27" s="143" t="s">
        <v>385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ht="21.75">
      <c r="A28" s="72" t="s">
        <v>386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21.75">
      <c r="A29" s="52" t="s">
        <v>388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21.75">
      <c r="A30" s="72" t="s">
        <v>389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21.75">
      <c r="A31" s="72" t="s">
        <v>390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21.75">
      <c r="A32" s="72" t="s">
        <v>385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21.75">
      <c r="A33" s="49" t="s">
        <v>114</v>
      </c>
      <c r="B33" s="48"/>
      <c r="C33" s="48"/>
      <c r="D33" s="48">
        <f>SUM(D31:D32)</f>
        <v>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6"/>
    </row>
    <row r="34" spans="1:19" ht="22.5" thickBot="1">
      <c r="A34" s="50" t="s">
        <v>115</v>
      </c>
      <c r="B34" s="106"/>
      <c r="C34" s="60"/>
      <c r="D34" s="60">
        <f>SUM(D31:D33)</f>
        <v>0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6" t="s">
        <v>34</v>
      </c>
    </row>
    <row r="35" spans="1:19" ht="22.5" thickTop="1">
      <c r="A35" s="65">
        <v>31000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21.75">
      <c r="A36" s="71" t="s">
        <v>200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21.75">
      <c r="A37" s="52" t="s">
        <v>312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21.75">
      <c r="A38" s="52" t="s">
        <v>201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19" ht="21.75">
      <c r="A39" s="72" t="s">
        <v>202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1:19" ht="21.75">
      <c r="A40" s="72" t="s">
        <v>203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ht="21.75">
      <c r="A41" s="83" t="s">
        <v>256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48"/>
    </row>
    <row r="42" spans="1:19" ht="22.5" thickBot="1">
      <c r="A42" s="50" t="s">
        <v>115</v>
      </c>
      <c r="B42" s="104"/>
      <c r="C42" s="104"/>
      <c r="D42" s="121"/>
      <c r="E42" s="104"/>
      <c r="F42" s="104"/>
      <c r="G42" s="104"/>
      <c r="H42" s="104"/>
      <c r="I42" s="104"/>
      <c r="J42" s="104"/>
      <c r="K42" s="104"/>
      <c r="L42" s="121"/>
      <c r="M42" s="104"/>
      <c r="N42" s="104"/>
      <c r="O42" s="104"/>
      <c r="P42" s="104"/>
      <c r="Q42" s="104"/>
      <c r="R42" s="104"/>
      <c r="S42" s="105"/>
    </row>
    <row r="43" spans="1:19" ht="22.5" thickTop="1">
      <c r="A43" s="65">
        <v>320000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ht="21.75">
      <c r="A44" s="61" t="s">
        <v>395</v>
      </c>
      <c r="B44" s="53"/>
      <c r="C44" s="53"/>
      <c r="D44" s="53"/>
      <c r="E44" s="53"/>
      <c r="F44" s="53"/>
      <c r="G44" s="53"/>
      <c r="H44" s="141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ht="21.75">
      <c r="A45" s="61" t="s">
        <v>204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</row>
    <row r="46" spans="1:19" ht="21.75">
      <c r="A46" s="70" t="s">
        <v>394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  <row r="47" spans="1:19" ht="21.75">
      <c r="A47" s="61" t="s">
        <v>205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1:19" ht="21.75">
      <c r="A48" s="49" t="s">
        <v>114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ht="22.5" thickBot="1">
      <c r="A49" s="50" t="s">
        <v>115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6"/>
    </row>
    <row r="50" spans="1:19" ht="22.5" thickTop="1">
      <c r="A50" s="65">
        <v>330000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spans="1:19" ht="21.75">
      <c r="A51" s="61" t="s">
        <v>206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</row>
    <row r="52" spans="1:19" ht="21.75">
      <c r="A52" s="84" t="s">
        <v>207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</row>
    <row r="53" spans="1:19" ht="21.75">
      <c r="A53" s="137" t="s">
        <v>208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ht="21.75">
      <c r="A54" s="61" t="s">
        <v>209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  <row r="55" spans="1:19" ht="21.75">
      <c r="A55" s="61" t="s">
        <v>210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pans="1:19" ht="21.75">
      <c r="A56" s="61" t="s">
        <v>211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ht="21.75">
      <c r="A57" s="61" t="s">
        <v>212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</row>
    <row r="58" spans="1:19" ht="21.75">
      <c r="A58" s="61" t="s">
        <v>303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spans="1:19" ht="21.75">
      <c r="A59" s="68" t="s">
        <v>213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</row>
    <row r="60" spans="1:19" ht="21.75">
      <c r="A60" s="61" t="s">
        <v>214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9" ht="21.75">
      <c r="A61" s="61" t="s">
        <v>215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</row>
    <row r="62" spans="1:19" ht="21.75">
      <c r="A62" s="61" t="s">
        <v>216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</row>
    <row r="63" spans="1:19" ht="21.75">
      <c r="A63" s="61" t="s">
        <v>217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</row>
    <row r="64" spans="1:19" ht="21.75">
      <c r="A64" s="61" t="s">
        <v>218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19" ht="21.75">
      <c r="A65" s="84" t="s">
        <v>219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1:19" ht="21.75">
      <c r="A66" s="61" t="s">
        <v>220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</row>
    <row r="67" spans="1:19" ht="21.75">
      <c r="A67" s="61" t="s">
        <v>221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</row>
    <row r="68" spans="1:19" ht="21.75">
      <c r="A68" s="49" t="s">
        <v>114</v>
      </c>
      <c r="B68" s="48"/>
      <c r="C68" s="48"/>
      <c r="D68" s="48"/>
      <c r="E68" s="120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ht="22.5" thickBot="1">
      <c r="A69" s="50" t="s">
        <v>115</v>
      </c>
      <c r="B69" s="60"/>
      <c r="C69" s="60"/>
      <c r="D69" s="122"/>
      <c r="E69" s="60"/>
      <c r="F69" s="60"/>
      <c r="G69" s="60"/>
      <c r="H69" s="60"/>
      <c r="I69" s="60"/>
      <c r="J69" s="60"/>
      <c r="K69" s="60"/>
      <c r="L69" s="60"/>
      <c r="M69" s="60"/>
      <c r="N69" s="106"/>
      <c r="O69" s="60"/>
      <c r="P69" s="106"/>
      <c r="Q69" s="60"/>
      <c r="R69" s="60"/>
      <c r="S69" s="66"/>
    </row>
    <row r="70" spans="1:19" ht="22.5" thickTop="1">
      <c r="A70" s="69">
        <v>340000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</row>
    <row r="71" spans="1:19" ht="21.75">
      <c r="A71" s="61" t="s">
        <v>222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ht="21.75">
      <c r="A72" s="61" t="s">
        <v>223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ht="21.75">
      <c r="A73" s="61" t="s">
        <v>304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ht="21.75">
      <c r="A74" s="61" t="s">
        <v>224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ht="21.75">
      <c r="A75" s="68" t="s">
        <v>301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ht="21.75">
      <c r="A76" s="56" t="s">
        <v>114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ht="22.5" thickBot="1">
      <c r="A77" s="50" t="s">
        <v>115</v>
      </c>
      <c r="B77" s="60"/>
      <c r="C77" s="60"/>
      <c r="D77" s="54"/>
      <c r="E77" s="54"/>
      <c r="F77" s="60"/>
      <c r="G77" s="60"/>
      <c r="H77" s="60"/>
      <c r="I77" s="60"/>
      <c r="J77" s="60"/>
      <c r="K77" s="60"/>
      <c r="L77" s="122"/>
      <c r="M77" s="60"/>
      <c r="N77" s="54"/>
      <c r="O77" s="54"/>
      <c r="P77" s="54"/>
      <c r="Q77" s="54"/>
      <c r="R77" s="54"/>
      <c r="S77" s="66"/>
    </row>
    <row r="78" spans="1:19" ht="22.5" thickTop="1">
      <c r="A78" s="144">
        <v>410000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21.75">
      <c r="A79" s="137" t="s">
        <v>225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ht="21.75">
      <c r="A80" s="61" t="s">
        <v>226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</row>
    <row r="81" spans="1:19" ht="21.75">
      <c r="A81" s="70" t="s">
        <v>227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</row>
    <row r="82" spans="1:19" ht="21.75">
      <c r="A82" s="61" t="s">
        <v>228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</row>
    <row r="83" spans="1:19" ht="21.75">
      <c r="A83" s="61" t="s">
        <v>229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</row>
    <row r="84" spans="1:19" ht="21.75">
      <c r="A84" s="61" t="s">
        <v>230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48"/>
    </row>
    <row r="85" spans="1:19" ht="21.75">
      <c r="A85" s="68" t="s">
        <v>231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ht="21.75">
      <c r="A86" s="61" t="s">
        <v>232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ht="21.75">
      <c r="A87" s="61" t="s">
        <v>233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ht="21.75">
      <c r="A88" s="61" t="s">
        <v>235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ht="21.75">
      <c r="A89" s="68" t="s">
        <v>234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48"/>
    </row>
    <row r="90" spans="1:19" ht="21.75">
      <c r="A90" s="61" t="s">
        <v>391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</row>
    <row r="91" spans="1:19" ht="22.5" thickBot="1">
      <c r="A91" s="50" t="s">
        <v>115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6"/>
    </row>
    <row r="92" spans="1:19" ht="22.5" thickTop="1">
      <c r="A92" s="65">
        <v>420000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9"/>
    </row>
    <row r="93" spans="1:19" ht="21.75">
      <c r="A93" s="52" t="s">
        <v>236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ht="21.75">
      <c r="A94" s="84" t="s">
        <v>237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ht="21.75">
      <c r="A95" s="70" t="s">
        <v>238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ht="21.75">
      <c r="A96" s="70" t="s">
        <v>298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ht="21.75">
      <c r="A97" s="49" t="s">
        <v>114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ht="22.5" thickBot="1">
      <c r="A98" s="50" t="s">
        <v>115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1"/>
    </row>
    <row r="99" spans="1:19" ht="22.5" thickTop="1">
      <c r="A99" s="65">
        <v>510000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</row>
    <row r="100" spans="1:19" ht="21.75">
      <c r="A100" s="52" t="s">
        <v>318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9"/>
    </row>
    <row r="101" spans="1:19" ht="21.75">
      <c r="A101" s="49" t="s">
        <v>114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ht="22.5" thickBot="1">
      <c r="A102" s="50" t="s">
        <v>115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113"/>
      <c r="N102" s="54"/>
      <c r="O102" s="54"/>
      <c r="P102" s="54"/>
      <c r="Q102" s="54"/>
      <c r="R102" s="54"/>
      <c r="S102" s="51"/>
    </row>
    <row r="103" spans="1:19" ht="22.5" thickTop="1">
      <c r="A103" s="65">
        <v>610000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</row>
    <row r="104" spans="1:19" ht="21.75">
      <c r="A104" s="142" t="s">
        <v>239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1:19" ht="21.75">
      <c r="A105" s="137" t="s">
        <v>240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ht="21.75">
      <c r="A106" s="61" t="s">
        <v>241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ht="21.75">
      <c r="A107" s="126" t="s">
        <v>302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ht="21.75">
      <c r="A108" s="49" t="s">
        <v>114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ht="22.5" thickBot="1">
      <c r="A109" s="50" t="s">
        <v>115</v>
      </c>
      <c r="B109" s="109"/>
      <c r="C109" s="109"/>
      <c r="D109" s="109"/>
      <c r="E109" s="109"/>
      <c r="F109" s="109"/>
      <c r="G109" s="123"/>
      <c r="H109" s="109"/>
      <c r="I109" s="109"/>
      <c r="J109" s="109"/>
      <c r="K109" s="109"/>
      <c r="L109" s="109"/>
      <c r="M109" s="124"/>
      <c r="N109" s="109"/>
      <c r="O109" s="109"/>
      <c r="P109" s="109"/>
      <c r="Q109" s="109"/>
      <c r="R109" s="109"/>
      <c r="S109" s="110"/>
    </row>
    <row r="110" spans="1:19" ht="22.5" thickTop="1">
      <c r="A110" s="108" t="s">
        <v>115</v>
      </c>
      <c r="B110" s="112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25"/>
    </row>
    <row r="112" spans="1:19" ht="21.75">
      <c r="A112" s="516" t="s">
        <v>341</v>
      </c>
      <c r="B112" s="516"/>
      <c r="C112" s="516"/>
      <c r="D112" s="516"/>
      <c r="E112" s="516"/>
      <c r="F112" s="516"/>
      <c r="G112" s="516"/>
      <c r="H112" s="516"/>
      <c r="I112" s="516"/>
      <c r="J112" s="516"/>
      <c r="K112" s="516"/>
      <c r="L112" s="516"/>
      <c r="M112" s="516"/>
      <c r="N112" s="516"/>
      <c r="O112" s="516"/>
      <c r="P112" s="516"/>
      <c r="Q112" s="516"/>
      <c r="R112" s="516"/>
      <c r="S112" s="516"/>
    </row>
    <row r="113" spans="1:19" ht="21.75">
      <c r="A113" s="302"/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</row>
    <row r="114" spans="1:19" ht="21.75">
      <c r="A114" s="302"/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</row>
    <row r="115" spans="1:19" ht="21.75">
      <c r="A115" s="302" t="s">
        <v>418</v>
      </c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</row>
    <row r="116" spans="1:19" ht="21.75">
      <c r="A116" s="302" t="s">
        <v>422</v>
      </c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</row>
    <row r="117" spans="1:19" ht="21.75">
      <c r="A117" s="302"/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</row>
  </sheetData>
  <sheetProtection/>
  <mergeCells count="13">
    <mergeCell ref="A1:S1"/>
    <mergeCell ref="A2:S2"/>
    <mergeCell ref="A3:S3"/>
    <mergeCell ref="A4:S4"/>
    <mergeCell ref="A5:S5"/>
    <mergeCell ref="B6:C6"/>
    <mergeCell ref="F6:G6"/>
    <mergeCell ref="J6:K6"/>
    <mergeCell ref="L6:M6"/>
    <mergeCell ref="O6:P6"/>
    <mergeCell ref="D6:E6"/>
    <mergeCell ref="H6:I6"/>
    <mergeCell ref="A112:S112"/>
  </mergeCells>
  <printOptions/>
  <pageMargins left="0.22" right="0.16" top="0.4" bottom="0.41" header="0.3" footer="0.3"/>
  <pageSetup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L12" sqref="L12"/>
    </sheetView>
  </sheetViews>
  <sheetFormatPr defaultColWidth="9.140625" defaultRowHeight="21.75"/>
  <cols>
    <col min="2" max="2" width="13.7109375" style="0" customWidth="1"/>
    <col min="3" max="3" width="24.8515625" style="0" customWidth="1"/>
    <col min="4" max="4" width="39.28125" style="0" customWidth="1"/>
    <col min="5" max="5" width="32.421875" style="0" customWidth="1"/>
    <col min="6" max="6" width="14.28125" style="0" customWidth="1"/>
    <col min="7" max="7" width="17.00390625" style="0" customWidth="1"/>
  </cols>
  <sheetData>
    <row r="1" spans="1:7" ht="23.25">
      <c r="A1" s="435" t="s">
        <v>479</v>
      </c>
      <c r="B1" s="435"/>
      <c r="C1" s="435"/>
      <c r="D1" s="435"/>
      <c r="E1" s="435"/>
      <c r="F1" s="435"/>
      <c r="G1" s="435"/>
    </row>
    <row r="2" spans="1:7" ht="23.25">
      <c r="A2" s="435" t="s">
        <v>612</v>
      </c>
      <c r="B2" s="435"/>
      <c r="C2" s="435"/>
      <c r="D2" s="435"/>
      <c r="E2" s="435"/>
      <c r="F2" s="435"/>
      <c r="G2" s="435"/>
    </row>
    <row r="3" spans="1:7" ht="23.25">
      <c r="A3" s="435" t="s">
        <v>296</v>
      </c>
      <c r="B3" s="435"/>
      <c r="C3" s="435"/>
      <c r="D3" s="435"/>
      <c r="E3" s="435"/>
      <c r="F3" s="435"/>
      <c r="G3" s="435"/>
    </row>
    <row r="4" spans="1:7" ht="23.25">
      <c r="A4" s="200" t="s">
        <v>445</v>
      </c>
      <c r="B4" s="200" t="s">
        <v>321</v>
      </c>
      <c r="C4" s="200" t="s">
        <v>322</v>
      </c>
      <c r="D4" s="200" t="s">
        <v>25</v>
      </c>
      <c r="E4" s="200" t="s">
        <v>480</v>
      </c>
      <c r="F4" s="200" t="s">
        <v>28</v>
      </c>
      <c r="G4" s="200" t="s">
        <v>323</v>
      </c>
    </row>
    <row r="5" spans="1:7" ht="23.25">
      <c r="A5" s="304"/>
      <c r="B5" s="305">
        <v>21753</v>
      </c>
      <c r="C5" s="306" t="s">
        <v>481</v>
      </c>
      <c r="D5" s="355" t="s">
        <v>482</v>
      </c>
      <c r="E5" s="306" t="s">
        <v>483</v>
      </c>
      <c r="F5" s="307">
        <v>21700</v>
      </c>
      <c r="G5" s="305">
        <v>22573</v>
      </c>
    </row>
    <row r="6" spans="1:7" ht="23.25">
      <c r="A6" s="304"/>
      <c r="B6" s="305">
        <v>21906</v>
      </c>
      <c r="C6" s="306" t="s">
        <v>484</v>
      </c>
      <c r="D6" s="355" t="s">
        <v>485</v>
      </c>
      <c r="E6" s="306" t="s">
        <v>486</v>
      </c>
      <c r="F6" s="307">
        <v>166750</v>
      </c>
      <c r="G6" s="305">
        <v>22979</v>
      </c>
    </row>
    <row r="7" spans="1:7" ht="23.25">
      <c r="A7" s="304"/>
      <c r="B7" s="305">
        <v>21969</v>
      </c>
      <c r="C7" s="306" t="s">
        <v>448</v>
      </c>
      <c r="D7" s="355" t="s">
        <v>487</v>
      </c>
      <c r="E7" s="306" t="s">
        <v>488</v>
      </c>
      <c r="F7" s="307">
        <v>24650</v>
      </c>
      <c r="G7" s="305">
        <v>22754</v>
      </c>
    </row>
    <row r="8" spans="1:7" ht="23.25">
      <c r="A8" s="304"/>
      <c r="B8" s="305">
        <v>21983</v>
      </c>
      <c r="C8" s="306" t="s">
        <v>489</v>
      </c>
      <c r="D8" s="355" t="s">
        <v>490</v>
      </c>
      <c r="E8" s="306" t="s">
        <v>491</v>
      </c>
      <c r="F8" s="307">
        <v>24950</v>
      </c>
      <c r="G8" s="305">
        <v>22747</v>
      </c>
    </row>
    <row r="9" spans="1:7" ht="23.25">
      <c r="A9" s="304"/>
      <c r="B9" s="305">
        <v>21983</v>
      </c>
      <c r="C9" s="306" t="s">
        <v>489</v>
      </c>
      <c r="D9" s="355" t="s">
        <v>492</v>
      </c>
      <c r="E9" s="306" t="s">
        <v>493</v>
      </c>
      <c r="F9" s="307">
        <v>22650</v>
      </c>
      <c r="G9" s="305">
        <v>22747</v>
      </c>
    </row>
    <row r="10" spans="1:7" ht="23.25">
      <c r="A10" s="304"/>
      <c r="B10" s="305">
        <v>21985</v>
      </c>
      <c r="C10" s="306" t="s">
        <v>446</v>
      </c>
      <c r="D10" s="355" t="s">
        <v>494</v>
      </c>
      <c r="E10" s="306" t="s">
        <v>495</v>
      </c>
      <c r="F10" s="307">
        <v>18080</v>
      </c>
      <c r="G10" s="305">
        <v>22738</v>
      </c>
    </row>
    <row r="11" spans="1:7" ht="23.25">
      <c r="A11" s="200"/>
      <c r="B11" s="305">
        <v>21985</v>
      </c>
      <c r="C11" s="306" t="s">
        <v>446</v>
      </c>
      <c r="D11" s="355" t="s">
        <v>496</v>
      </c>
      <c r="E11" s="306" t="s">
        <v>497</v>
      </c>
      <c r="F11" s="307">
        <v>11000</v>
      </c>
      <c r="G11" s="305">
        <v>22740</v>
      </c>
    </row>
    <row r="12" spans="1:7" ht="23.25">
      <c r="A12" s="200"/>
      <c r="B12" s="305">
        <v>21985</v>
      </c>
      <c r="C12" s="306" t="s">
        <v>446</v>
      </c>
      <c r="D12" s="355" t="s">
        <v>498</v>
      </c>
      <c r="E12" s="306" t="s">
        <v>499</v>
      </c>
      <c r="F12" s="307">
        <v>16000</v>
      </c>
      <c r="G12" s="305">
        <v>22738</v>
      </c>
    </row>
    <row r="13" spans="1:7" ht="23.25">
      <c r="A13" s="200"/>
      <c r="B13" s="305">
        <v>21985</v>
      </c>
      <c r="C13" s="306" t="s">
        <v>446</v>
      </c>
      <c r="D13" s="355" t="s">
        <v>500</v>
      </c>
      <c r="E13" s="306" t="s">
        <v>501</v>
      </c>
      <c r="F13" s="307">
        <v>12150</v>
      </c>
      <c r="G13" s="305">
        <v>22738</v>
      </c>
    </row>
    <row r="14" spans="1:7" ht="23.25">
      <c r="A14" s="200"/>
      <c r="B14" s="305">
        <v>21985</v>
      </c>
      <c r="C14" s="306" t="s">
        <v>446</v>
      </c>
      <c r="D14" s="355" t="s">
        <v>502</v>
      </c>
      <c r="E14" s="306" t="s">
        <v>503</v>
      </c>
      <c r="F14" s="307">
        <v>3315</v>
      </c>
      <c r="G14" s="305">
        <v>22739</v>
      </c>
    </row>
    <row r="15" spans="1:7" ht="23.25">
      <c r="A15" s="304"/>
      <c r="B15" s="305">
        <v>21997</v>
      </c>
      <c r="C15" s="306" t="s">
        <v>504</v>
      </c>
      <c r="D15" s="355" t="s">
        <v>505</v>
      </c>
      <c r="E15" s="306" t="s">
        <v>506</v>
      </c>
      <c r="F15" s="307">
        <v>19450</v>
      </c>
      <c r="G15" s="305">
        <v>22762</v>
      </c>
    </row>
    <row r="16" spans="1:7" ht="23.25">
      <c r="A16" s="304"/>
      <c r="B16" s="305">
        <v>21997</v>
      </c>
      <c r="C16" s="306" t="s">
        <v>504</v>
      </c>
      <c r="D16" s="355" t="s">
        <v>507</v>
      </c>
      <c r="E16" s="306" t="s">
        <v>508</v>
      </c>
      <c r="F16" s="307">
        <v>14050</v>
      </c>
      <c r="G16" s="305">
        <v>22739</v>
      </c>
    </row>
    <row r="17" spans="1:7" ht="23.25">
      <c r="A17" s="304"/>
      <c r="B17" s="305">
        <v>21997</v>
      </c>
      <c r="C17" s="306" t="s">
        <v>504</v>
      </c>
      <c r="D17" s="355" t="s">
        <v>510</v>
      </c>
      <c r="E17" s="306" t="s">
        <v>509</v>
      </c>
      <c r="F17" s="307">
        <v>12400</v>
      </c>
      <c r="G17" s="305">
        <v>22738</v>
      </c>
    </row>
    <row r="18" spans="1:7" ht="23.25">
      <c r="A18" s="304"/>
      <c r="B18" s="305">
        <v>22089</v>
      </c>
      <c r="C18" s="306" t="s">
        <v>528</v>
      </c>
      <c r="D18" s="355" t="s">
        <v>511</v>
      </c>
      <c r="E18" s="306" t="s">
        <v>512</v>
      </c>
      <c r="F18" s="307">
        <v>21500</v>
      </c>
      <c r="G18" s="305">
        <v>22875</v>
      </c>
    </row>
    <row r="19" spans="1:7" ht="23.25">
      <c r="A19" s="304"/>
      <c r="B19" s="305">
        <v>22332</v>
      </c>
      <c r="C19" s="306" t="s">
        <v>513</v>
      </c>
      <c r="D19" s="355" t="s">
        <v>613</v>
      </c>
      <c r="E19" s="306" t="s">
        <v>514</v>
      </c>
      <c r="F19" s="307">
        <v>376000</v>
      </c>
      <c r="G19" s="305">
        <v>23062</v>
      </c>
    </row>
    <row r="20" spans="1:7" ht="23.25">
      <c r="A20" s="304"/>
      <c r="B20" s="305">
        <v>22340</v>
      </c>
      <c r="C20" s="306" t="s">
        <v>515</v>
      </c>
      <c r="D20" s="355" t="s">
        <v>516</v>
      </c>
      <c r="E20" s="306" t="s">
        <v>517</v>
      </c>
      <c r="F20" s="307">
        <v>178790</v>
      </c>
      <c r="G20" s="305">
        <v>23417</v>
      </c>
    </row>
    <row r="21" spans="1:7" ht="23.25">
      <c r="A21" s="304"/>
      <c r="B21" s="305">
        <v>22340</v>
      </c>
      <c r="C21" s="306" t="s">
        <v>515</v>
      </c>
      <c r="D21" s="355" t="s">
        <v>518</v>
      </c>
      <c r="E21" s="306" t="s">
        <v>519</v>
      </c>
      <c r="F21" s="307">
        <v>121000</v>
      </c>
      <c r="G21" s="305">
        <v>23356</v>
      </c>
    </row>
    <row r="22" spans="1:7" ht="23.25">
      <c r="A22" s="304"/>
      <c r="B22" s="305">
        <v>22394</v>
      </c>
      <c r="C22" s="306" t="s">
        <v>489</v>
      </c>
      <c r="D22" s="355" t="s">
        <v>520</v>
      </c>
      <c r="E22" s="306" t="s">
        <v>521</v>
      </c>
      <c r="F22" s="307">
        <v>9000</v>
      </c>
      <c r="G22" s="305">
        <v>23160</v>
      </c>
    </row>
    <row r="23" spans="1:7" ht="23.25">
      <c r="A23" s="304"/>
      <c r="B23" s="305">
        <v>22394</v>
      </c>
      <c r="C23" s="306" t="s">
        <v>489</v>
      </c>
      <c r="D23" s="355" t="s">
        <v>522</v>
      </c>
      <c r="E23" s="306" t="s">
        <v>523</v>
      </c>
      <c r="F23" s="307">
        <v>9450</v>
      </c>
      <c r="G23" s="305">
        <v>23160</v>
      </c>
    </row>
    <row r="24" spans="1:7" ht="23.25">
      <c r="A24" s="304"/>
      <c r="B24" s="305">
        <v>22394</v>
      </c>
      <c r="C24" s="306" t="s">
        <v>489</v>
      </c>
      <c r="D24" s="355" t="s">
        <v>525</v>
      </c>
      <c r="E24" s="306" t="s">
        <v>524</v>
      </c>
      <c r="F24" s="307">
        <v>9950</v>
      </c>
      <c r="G24" s="305">
        <v>23160</v>
      </c>
    </row>
    <row r="25" spans="1:7" ht="23.25">
      <c r="A25" s="304"/>
      <c r="B25" s="305">
        <v>22394</v>
      </c>
      <c r="C25" s="306" t="s">
        <v>489</v>
      </c>
      <c r="D25" s="355" t="s">
        <v>522</v>
      </c>
      <c r="E25" s="306" t="s">
        <v>526</v>
      </c>
      <c r="F25" s="307">
        <v>11500</v>
      </c>
      <c r="G25" s="305">
        <v>23160</v>
      </c>
    </row>
    <row r="26" spans="1:7" ht="23.25">
      <c r="A26" s="304"/>
      <c r="B26" s="305">
        <v>22394</v>
      </c>
      <c r="C26" s="306" t="s">
        <v>489</v>
      </c>
      <c r="D26" s="355" t="s">
        <v>520</v>
      </c>
      <c r="E26" s="306" t="s">
        <v>527</v>
      </c>
      <c r="F26" s="307">
        <v>11500</v>
      </c>
      <c r="G26" s="305">
        <v>23160</v>
      </c>
    </row>
    <row r="27" spans="1:7" ht="23.25">
      <c r="A27" s="304"/>
      <c r="B27" s="305">
        <v>22404</v>
      </c>
      <c r="C27" s="306" t="s">
        <v>528</v>
      </c>
      <c r="D27" s="355" t="s">
        <v>511</v>
      </c>
      <c r="E27" s="306" t="s">
        <v>529</v>
      </c>
      <c r="F27" s="307">
        <v>16750</v>
      </c>
      <c r="G27" s="305">
        <v>23203</v>
      </c>
    </row>
    <row r="28" spans="1:7" ht="23.25">
      <c r="A28" s="304"/>
      <c r="B28" s="305">
        <v>22404</v>
      </c>
      <c r="C28" s="306" t="s">
        <v>528</v>
      </c>
      <c r="D28" s="355" t="s">
        <v>530</v>
      </c>
      <c r="E28" s="306" t="s">
        <v>533</v>
      </c>
      <c r="F28" s="307">
        <v>5500</v>
      </c>
      <c r="G28" s="305">
        <v>23203</v>
      </c>
    </row>
    <row r="29" spans="1:7" ht="23.25">
      <c r="A29" s="304"/>
      <c r="B29" s="305">
        <v>22404</v>
      </c>
      <c r="C29" s="306" t="s">
        <v>528</v>
      </c>
      <c r="D29" s="355" t="s">
        <v>531</v>
      </c>
      <c r="E29" s="306" t="s">
        <v>532</v>
      </c>
      <c r="F29" s="307">
        <v>4800</v>
      </c>
      <c r="G29" s="305">
        <v>23203</v>
      </c>
    </row>
    <row r="30" spans="1:7" ht="23.25">
      <c r="A30" s="304"/>
      <c r="B30" s="305">
        <v>22405</v>
      </c>
      <c r="C30" s="306" t="s">
        <v>534</v>
      </c>
      <c r="D30" s="355" t="s">
        <v>535</v>
      </c>
      <c r="E30" s="306" t="s">
        <v>536</v>
      </c>
      <c r="F30" s="307">
        <v>121250</v>
      </c>
      <c r="G30" s="305">
        <v>22835</v>
      </c>
    </row>
    <row r="31" spans="1:7" ht="23.25">
      <c r="A31" s="304"/>
      <c r="B31" s="305">
        <v>22493</v>
      </c>
      <c r="C31" s="306" t="s">
        <v>528</v>
      </c>
      <c r="D31" s="355" t="s">
        <v>554</v>
      </c>
      <c r="E31" s="355" t="s">
        <v>540</v>
      </c>
      <c r="F31" s="307">
        <v>6000</v>
      </c>
      <c r="G31" s="305">
        <v>23264</v>
      </c>
    </row>
    <row r="32" spans="1:7" ht="23.25">
      <c r="A32" s="304"/>
      <c r="B32" s="305">
        <v>22493</v>
      </c>
      <c r="C32" s="306" t="s">
        <v>528</v>
      </c>
      <c r="D32" s="355" t="s">
        <v>539</v>
      </c>
      <c r="E32" s="355" t="s">
        <v>541</v>
      </c>
      <c r="F32" s="307">
        <v>14250</v>
      </c>
      <c r="G32" s="305">
        <v>23265</v>
      </c>
    </row>
    <row r="33" spans="1:7" ht="23.25">
      <c r="A33" s="304"/>
      <c r="B33" s="305">
        <v>22683</v>
      </c>
      <c r="C33" s="306" t="s">
        <v>513</v>
      </c>
      <c r="D33" s="355" t="s">
        <v>615</v>
      </c>
      <c r="E33" s="306" t="s">
        <v>614</v>
      </c>
      <c r="F33" s="307">
        <v>124000</v>
      </c>
      <c r="G33" s="305">
        <v>23461</v>
      </c>
    </row>
    <row r="34" spans="1:7" ht="24" thickBot="1">
      <c r="A34" s="162"/>
      <c r="B34" s="162"/>
      <c r="C34" s="162"/>
      <c r="D34" s="308" t="s">
        <v>324</v>
      </c>
      <c r="E34" s="308"/>
      <c r="F34" s="309">
        <f>SUM(F5:F33)</f>
        <v>1408385</v>
      </c>
      <c r="G34" s="162"/>
    </row>
  </sheetData>
  <sheetProtection/>
  <mergeCells count="3">
    <mergeCell ref="A1:G1"/>
    <mergeCell ref="A2:G2"/>
    <mergeCell ref="A3:G3"/>
  </mergeCells>
  <printOptions/>
  <pageMargins left="0.7" right="0.12" top="0.41" bottom="0.4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SheetLayoutView="100" zoomScalePageLayoutView="0" workbookViewId="0" topLeftCell="A1">
      <selection activeCell="H68" sqref="H68"/>
    </sheetView>
  </sheetViews>
  <sheetFormatPr defaultColWidth="9.140625" defaultRowHeight="21.75"/>
  <cols>
    <col min="1" max="1" width="15.00390625" style="8" customWidth="1"/>
    <col min="2" max="2" width="13.421875" style="8" customWidth="1"/>
    <col min="3" max="3" width="15.57421875" style="8" customWidth="1"/>
    <col min="4" max="4" width="16.140625" style="8" customWidth="1"/>
    <col min="5" max="5" width="3.421875" style="8" customWidth="1"/>
    <col min="6" max="6" width="27.00390625" style="8" customWidth="1"/>
    <col min="7" max="7" width="11.8515625" style="12" customWidth="1"/>
    <col min="8" max="8" width="18.28125" style="8" customWidth="1"/>
    <col min="9" max="9" width="10.8515625" style="8" customWidth="1"/>
    <col min="10" max="10" width="22.8515625" style="13" bestFit="1" customWidth="1"/>
    <col min="11" max="16384" width="9.140625" style="8" customWidth="1"/>
  </cols>
  <sheetData>
    <row r="1" spans="1:8" ht="27.75">
      <c r="A1" s="443" t="s">
        <v>246</v>
      </c>
      <c r="B1" s="443"/>
      <c r="C1" s="443"/>
      <c r="D1" s="443"/>
      <c r="E1" s="443"/>
      <c r="F1" s="443"/>
      <c r="G1" s="443"/>
      <c r="H1" s="443"/>
    </row>
    <row r="2" spans="1:8" ht="23.25">
      <c r="A2" s="166"/>
      <c r="B2" s="166"/>
      <c r="C2" s="166"/>
      <c r="D2" s="166"/>
      <c r="E2" s="166"/>
      <c r="F2" s="166"/>
      <c r="G2" s="435" t="s">
        <v>559</v>
      </c>
      <c r="H2" s="435"/>
    </row>
    <row r="3" spans="1:8" ht="27.75">
      <c r="A3" s="443" t="s">
        <v>35</v>
      </c>
      <c r="B3" s="443"/>
      <c r="C3" s="443"/>
      <c r="D3" s="443"/>
      <c r="E3" s="443"/>
      <c r="F3" s="443"/>
      <c r="G3" s="443"/>
      <c r="H3" s="443"/>
    </row>
    <row r="4" spans="1:8" ht="26.25" thickBot="1">
      <c r="A4" s="459" t="s">
        <v>599</v>
      </c>
      <c r="B4" s="459"/>
      <c r="C4" s="459"/>
      <c r="D4" s="459"/>
      <c r="E4" s="460"/>
      <c r="F4" s="460"/>
      <c r="G4" s="460"/>
      <c r="H4" s="459"/>
    </row>
    <row r="5" spans="1:8" ht="24" thickTop="1">
      <c r="A5" s="447" t="s">
        <v>36</v>
      </c>
      <c r="B5" s="439"/>
      <c r="C5" s="439"/>
      <c r="D5" s="448"/>
      <c r="E5" s="441"/>
      <c r="F5" s="444"/>
      <c r="G5" s="381"/>
      <c r="H5" s="382" t="s">
        <v>28</v>
      </c>
    </row>
    <row r="6" spans="1:8" ht="23.25">
      <c r="A6" s="382"/>
      <c r="B6" s="382" t="s">
        <v>333</v>
      </c>
      <c r="C6" s="382"/>
      <c r="D6" s="382"/>
      <c r="E6" s="441" t="s">
        <v>25</v>
      </c>
      <c r="F6" s="444"/>
      <c r="G6" s="381"/>
      <c r="H6" s="335" t="s">
        <v>37</v>
      </c>
    </row>
    <row r="7" spans="1:8" ht="23.25">
      <c r="A7" s="335" t="s">
        <v>26</v>
      </c>
      <c r="B7" s="380" t="s">
        <v>334</v>
      </c>
      <c r="C7" s="380" t="s">
        <v>27</v>
      </c>
      <c r="D7" s="380" t="s">
        <v>38</v>
      </c>
      <c r="E7" s="441"/>
      <c r="F7" s="444"/>
      <c r="G7" s="383" t="s">
        <v>15</v>
      </c>
      <c r="H7" s="335" t="s">
        <v>38</v>
      </c>
    </row>
    <row r="8" spans="1:8" ht="24" thickBot="1">
      <c r="A8" s="335" t="s">
        <v>332</v>
      </c>
      <c r="B8" s="380" t="s">
        <v>335</v>
      </c>
      <c r="C8" s="380" t="s">
        <v>332</v>
      </c>
      <c r="D8" s="384" t="s">
        <v>332</v>
      </c>
      <c r="E8" s="461"/>
      <c r="F8" s="462"/>
      <c r="G8" s="385"/>
      <c r="H8" s="386" t="s">
        <v>332</v>
      </c>
    </row>
    <row r="9" spans="1:8" ht="24" thickTop="1">
      <c r="A9" s="183"/>
      <c r="B9" s="183"/>
      <c r="C9" s="183"/>
      <c r="D9" s="176">
        <v>33724406.96</v>
      </c>
      <c r="E9" s="387" t="s">
        <v>32</v>
      </c>
      <c r="F9" s="388"/>
      <c r="G9" s="389"/>
      <c r="H9" s="411">
        <v>37316397.74</v>
      </c>
    </row>
    <row r="10" spans="1:8" ht="23.25">
      <c r="A10" s="182"/>
      <c r="B10" s="182"/>
      <c r="C10" s="182"/>
      <c r="D10" s="390"/>
      <c r="E10" s="391" t="s">
        <v>579</v>
      </c>
      <c r="F10" s="392"/>
      <c r="G10" s="187"/>
      <c r="H10" s="177"/>
    </row>
    <row r="11" spans="1:8" ht="23.25">
      <c r="A11" s="182"/>
      <c r="B11" s="182"/>
      <c r="C11" s="182"/>
      <c r="D11" s="390"/>
      <c r="E11" s="451" t="s">
        <v>336</v>
      </c>
      <c r="F11" s="452"/>
      <c r="G11" s="187"/>
      <c r="H11" s="177"/>
    </row>
    <row r="12" spans="1:8" ht="23.25">
      <c r="A12" s="181">
        <v>349700</v>
      </c>
      <c r="B12" s="181"/>
      <c r="C12" s="181">
        <v>349700</v>
      </c>
      <c r="D12" s="178">
        <v>385317</v>
      </c>
      <c r="E12" s="205" t="s">
        <v>40</v>
      </c>
      <c r="F12" s="393"/>
      <c r="G12" s="187" t="s">
        <v>426</v>
      </c>
      <c r="H12" s="178">
        <v>285495</v>
      </c>
    </row>
    <row r="13" spans="1:8" ht="24.75" customHeight="1">
      <c r="A13" s="181">
        <v>223400</v>
      </c>
      <c r="B13" s="181"/>
      <c r="C13" s="181">
        <v>223400</v>
      </c>
      <c r="D13" s="178">
        <v>84740</v>
      </c>
      <c r="E13" s="205" t="s">
        <v>41</v>
      </c>
      <c r="F13" s="393"/>
      <c r="G13" s="187" t="s">
        <v>427</v>
      </c>
      <c r="H13" s="178">
        <v>11909</v>
      </c>
    </row>
    <row r="14" spans="1:8" ht="23.25">
      <c r="A14" s="181">
        <v>334700</v>
      </c>
      <c r="B14" s="181"/>
      <c r="C14" s="181">
        <v>334700</v>
      </c>
      <c r="D14" s="178">
        <v>150052.35</v>
      </c>
      <c r="E14" s="205" t="s">
        <v>42</v>
      </c>
      <c r="F14" s="393"/>
      <c r="G14" s="187" t="s">
        <v>428</v>
      </c>
      <c r="H14" s="178">
        <v>108510.52</v>
      </c>
    </row>
    <row r="15" spans="1:8" ht="23.25">
      <c r="A15" s="181">
        <v>0</v>
      </c>
      <c r="B15" s="181"/>
      <c r="C15" s="181">
        <v>0</v>
      </c>
      <c r="D15" s="178"/>
      <c r="E15" s="169" t="s">
        <v>43</v>
      </c>
      <c r="F15" s="393"/>
      <c r="G15" s="187" t="s">
        <v>429</v>
      </c>
      <c r="H15" s="178"/>
    </row>
    <row r="16" spans="1:8" ht="23.25">
      <c r="A16" s="181">
        <v>44000</v>
      </c>
      <c r="B16" s="181"/>
      <c r="C16" s="181">
        <v>44000</v>
      </c>
      <c r="D16" s="178">
        <v>22216</v>
      </c>
      <c r="E16" s="205" t="s">
        <v>44</v>
      </c>
      <c r="F16" s="393"/>
      <c r="G16" s="187" t="s">
        <v>430</v>
      </c>
      <c r="H16" s="178">
        <v>1010</v>
      </c>
    </row>
    <row r="17" spans="1:8" ht="23.25">
      <c r="A17" s="181" t="s">
        <v>34</v>
      </c>
      <c r="B17" s="181"/>
      <c r="C17" s="181" t="s">
        <v>34</v>
      </c>
      <c r="D17" s="178"/>
      <c r="E17" s="205" t="s">
        <v>45</v>
      </c>
      <c r="F17" s="393"/>
      <c r="G17" s="187" t="s">
        <v>431</v>
      </c>
      <c r="H17" s="178"/>
    </row>
    <row r="18" spans="1:8" ht="23.25">
      <c r="A18" s="181">
        <v>16453400</v>
      </c>
      <c r="B18" s="181"/>
      <c r="C18" s="181">
        <v>16453400</v>
      </c>
      <c r="D18" s="178">
        <v>9715574.59</v>
      </c>
      <c r="E18" s="205" t="s">
        <v>46</v>
      </c>
      <c r="F18" s="393"/>
      <c r="G18" s="187" t="s">
        <v>432</v>
      </c>
      <c r="H18" s="178">
        <v>1783620.87</v>
      </c>
    </row>
    <row r="19" spans="1:8" ht="23.25">
      <c r="A19" s="178">
        <v>18594800</v>
      </c>
      <c r="B19" s="178"/>
      <c r="C19" s="178">
        <v>18594800</v>
      </c>
      <c r="D19" s="179">
        <v>11354535</v>
      </c>
      <c r="E19" s="205" t="s">
        <v>317</v>
      </c>
      <c r="F19" s="204"/>
      <c r="G19" s="187" t="s">
        <v>433</v>
      </c>
      <c r="H19" s="178" t="s">
        <v>34</v>
      </c>
    </row>
    <row r="20" spans="1:8" ht="23.25">
      <c r="A20" s="178"/>
      <c r="B20" s="178"/>
      <c r="C20" s="178"/>
      <c r="D20" s="178">
        <v>30000</v>
      </c>
      <c r="E20" s="205" t="s">
        <v>337</v>
      </c>
      <c r="F20" s="393"/>
      <c r="G20" s="187" t="s">
        <v>434</v>
      </c>
      <c r="H20" s="178" t="s">
        <v>34</v>
      </c>
    </row>
    <row r="21" spans="1:8" ht="23.25">
      <c r="A21" s="182"/>
      <c r="B21" s="182"/>
      <c r="C21" s="182"/>
      <c r="D21" s="178">
        <v>162800.99</v>
      </c>
      <c r="E21" s="449" t="s">
        <v>409</v>
      </c>
      <c r="F21" s="450"/>
      <c r="G21" s="187" t="s">
        <v>435</v>
      </c>
      <c r="H21" s="178">
        <v>40120.68</v>
      </c>
    </row>
    <row r="22" spans="1:8" ht="23.25">
      <c r="A22" s="182"/>
      <c r="B22" s="182"/>
      <c r="C22" s="182"/>
      <c r="D22" s="178"/>
      <c r="E22" s="449" t="s">
        <v>66</v>
      </c>
      <c r="F22" s="450"/>
      <c r="G22" s="187" t="s">
        <v>560</v>
      </c>
      <c r="H22" s="178"/>
    </row>
    <row r="23" spans="1:8" ht="23.25">
      <c r="A23" s="182"/>
      <c r="B23" s="182"/>
      <c r="C23" s="182"/>
      <c r="D23" s="178">
        <v>60000</v>
      </c>
      <c r="E23" s="449" t="s">
        <v>417</v>
      </c>
      <c r="F23" s="450"/>
      <c r="G23" s="187" t="s">
        <v>436</v>
      </c>
      <c r="H23" s="178" t="s">
        <v>34</v>
      </c>
    </row>
    <row r="24" spans="1:8" ht="23.25">
      <c r="A24" s="182"/>
      <c r="B24" s="182"/>
      <c r="C24" s="182"/>
      <c r="D24" s="178">
        <v>4488031</v>
      </c>
      <c r="E24" s="449" t="s">
        <v>584</v>
      </c>
      <c r="F24" s="450"/>
      <c r="G24" s="187" t="s">
        <v>585</v>
      </c>
      <c r="H24" s="178" t="s">
        <v>34</v>
      </c>
    </row>
    <row r="25" spans="1:8" ht="23.25">
      <c r="A25" s="182"/>
      <c r="B25" s="182"/>
      <c r="C25" s="182"/>
      <c r="D25" s="178">
        <v>24760</v>
      </c>
      <c r="E25" s="449" t="s">
        <v>58</v>
      </c>
      <c r="F25" s="450"/>
      <c r="G25" s="187" t="s">
        <v>572</v>
      </c>
      <c r="H25" s="178" t="s">
        <v>34</v>
      </c>
    </row>
    <row r="26" spans="1:8" ht="23.25">
      <c r="A26" s="182"/>
      <c r="B26" s="182"/>
      <c r="C26" s="182"/>
      <c r="D26" s="178">
        <v>178200</v>
      </c>
      <c r="E26" s="449" t="s">
        <v>48</v>
      </c>
      <c r="F26" s="450"/>
      <c r="G26" s="187" t="s">
        <v>565</v>
      </c>
      <c r="H26" s="178">
        <v>6000</v>
      </c>
    </row>
    <row r="27" spans="1:8" ht="23.25">
      <c r="A27" s="182"/>
      <c r="B27" s="182"/>
      <c r="C27" s="182"/>
      <c r="D27" s="178">
        <v>800</v>
      </c>
      <c r="E27" s="449" t="s">
        <v>50</v>
      </c>
      <c r="F27" s="450"/>
      <c r="G27" s="187" t="s">
        <v>589</v>
      </c>
      <c r="H27" s="178" t="s">
        <v>34</v>
      </c>
    </row>
    <row r="28" spans="1:8" ht="23.25">
      <c r="A28" s="182"/>
      <c r="B28" s="182"/>
      <c r="C28" s="182"/>
      <c r="D28" s="178"/>
      <c r="E28" s="449"/>
      <c r="F28" s="450"/>
      <c r="G28" s="187"/>
      <c r="H28" s="178"/>
    </row>
    <row r="29" spans="1:8" ht="23.25">
      <c r="A29" s="182"/>
      <c r="B29" s="182"/>
      <c r="C29" s="182"/>
      <c r="D29" s="178"/>
      <c r="E29" s="455"/>
      <c r="F29" s="456"/>
      <c r="G29" s="396"/>
      <c r="H29" s="178"/>
    </row>
    <row r="30" spans="1:8" ht="23.25">
      <c r="A30" s="182"/>
      <c r="B30" s="182"/>
      <c r="C30" s="182"/>
      <c r="D30" s="178"/>
      <c r="E30" s="394"/>
      <c r="F30" s="395"/>
      <c r="G30" s="396"/>
      <c r="H30" s="178"/>
    </row>
    <row r="31" spans="1:8" ht="23.25">
      <c r="A31" s="374">
        <f>SUM(A12:A30)</f>
        <v>36000000</v>
      </c>
      <c r="B31" s="183"/>
      <c r="C31" s="375">
        <f>SUM(C12:C30)</f>
        <v>36000000</v>
      </c>
      <c r="D31" s="376">
        <f>SUM(D12:D30)</f>
        <v>26657026.929999996</v>
      </c>
      <c r="E31" s="184"/>
      <c r="F31" s="397" t="s">
        <v>49</v>
      </c>
      <c r="G31" s="398"/>
      <c r="H31" s="377">
        <f>SUM(H12:H30)</f>
        <v>2236666.0700000003</v>
      </c>
    </row>
    <row r="32" spans="1:8" ht="23.25">
      <c r="A32" s="185"/>
      <c r="B32" s="185"/>
      <c r="C32" s="186"/>
      <c r="D32" s="180"/>
      <c r="E32" s="453"/>
      <c r="F32" s="457"/>
      <c r="G32" s="399"/>
      <c r="H32" s="180"/>
    </row>
    <row r="33" spans="1:8" ht="23.25">
      <c r="A33" s="400"/>
      <c r="B33" s="400"/>
      <c r="C33" s="400"/>
      <c r="D33" s="401"/>
      <c r="E33" s="402"/>
      <c r="F33" s="204"/>
      <c r="G33" s="403"/>
      <c r="H33" s="401"/>
    </row>
    <row r="34" spans="1:8" ht="23.25">
      <c r="A34" s="400"/>
      <c r="B34" s="400"/>
      <c r="C34" s="400"/>
      <c r="D34" s="401"/>
      <c r="E34" s="402"/>
      <c r="F34" s="204"/>
      <c r="G34" s="403"/>
      <c r="H34" s="401"/>
    </row>
    <row r="35" spans="1:8" ht="23.25">
      <c r="A35" s="400"/>
      <c r="B35" s="400"/>
      <c r="C35" s="400"/>
      <c r="D35" s="401"/>
      <c r="E35" s="402"/>
      <c r="F35" s="204"/>
      <c r="G35" s="403"/>
      <c r="H35" s="401"/>
    </row>
    <row r="36" spans="1:8" ht="23.25">
      <c r="A36" s="400"/>
      <c r="B36" s="400"/>
      <c r="C36" s="400"/>
      <c r="D36" s="401"/>
      <c r="E36" s="402"/>
      <c r="F36" s="204"/>
      <c r="G36" s="403"/>
      <c r="H36" s="401"/>
    </row>
    <row r="37" spans="1:8" ht="23.25">
      <c r="A37" s="400"/>
      <c r="B37" s="400"/>
      <c r="C37" s="400"/>
      <c r="D37" s="401"/>
      <c r="E37" s="402"/>
      <c r="F37" s="204"/>
      <c r="G37" s="403"/>
      <c r="H37" s="401"/>
    </row>
    <row r="38" spans="1:8" ht="23.25">
      <c r="A38" s="400"/>
      <c r="B38" s="400"/>
      <c r="C38" s="400"/>
      <c r="D38" s="401"/>
      <c r="E38" s="402"/>
      <c r="F38" s="204"/>
      <c r="G38" s="403"/>
      <c r="H38" s="401"/>
    </row>
    <row r="39" spans="1:8" ht="23.25">
      <c r="A39" s="400"/>
      <c r="B39" s="400"/>
      <c r="C39" s="400"/>
      <c r="D39" s="401"/>
      <c r="E39" s="402"/>
      <c r="F39" s="204"/>
      <c r="G39" s="403"/>
      <c r="H39" s="401"/>
    </row>
    <row r="40" spans="1:8" ht="23.25">
      <c r="A40" s="400"/>
      <c r="B40" s="400"/>
      <c r="C40" s="400"/>
      <c r="D40" s="401"/>
      <c r="E40" s="402"/>
      <c r="F40" s="204"/>
      <c r="G40" s="403"/>
      <c r="H40" s="401"/>
    </row>
    <row r="41" spans="1:8" ht="23.25">
      <c r="A41" s="400"/>
      <c r="B41" s="400"/>
      <c r="C41" s="400"/>
      <c r="D41" s="401"/>
      <c r="E41" s="402"/>
      <c r="F41" s="204"/>
      <c r="G41" s="403"/>
      <c r="H41" s="401"/>
    </row>
    <row r="42" spans="1:8" ht="23.25">
      <c r="A42" s="400"/>
      <c r="B42" s="400"/>
      <c r="C42" s="400"/>
      <c r="D42" s="401"/>
      <c r="E42" s="402"/>
      <c r="F42" s="204"/>
      <c r="G42" s="403"/>
      <c r="H42" s="401"/>
    </row>
    <row r="43" spans="1:8" ht="23.25">
      <c r="A43" s="445" t="s">
        <v>36</v>
      </c>
      <c r="B43" s="458"/>
      <c r="C43" s="458"/>
      <c r="D43" s="446"/>
      <c r="E43" s="445"/>
      <c r="F43" s="446"/>
      <c r="G43" s="404"/>
      <c r="H43" s="382" t="s">
        <v>28</v>
      </c>
    </row>
    <row r="44" spans="1:8" ht="23.25">
      <c r="A44" s="382"/>
      <c r="B44" s="382" t="s">
        <v>333</v>
      </c>
      <c r="C44" s="382"/>
      <c r="D44" s="382"/>
      <c r="E44" s="215"/>
      <c r="F44" s="380"/>
      <c r="G44" s="187"/>
      <c r="H44" s="335" t="s">
        <v>37</v>
      </c>
    </row>
    <row r="45" spans="1:8" ht="23.25">
      <c r="A45" s="335" t="s">
        <v>26</v>
      </c>
      <c r="B45" s="335" t="s">
        <v>334</v>
      </c>
      <c r="C45" s="335" t="s">
        <v>27</v>
      </c>
      <c r="D45" s="335" t="s">
        <v>38</v>
      </c>
      <c r="E45" s="441" t="s">
        <v>25</v>
      </c>
      <c r="F45" s="444"/>
      <c r="G45" s="405" t="s">
        <v>15</v>
      </c>
      <c r="H45" s="335" t="s">
        <v>38</v>
      </c>
    </row>
    <row r="46" spans="1:8" ht="23.25">
      <c r="A46" s="386" t="s">
        <v>332</v>
      </c>
      <c r="B46" s="386" t="s">
        <v>335</v>
      </c>
      <c r="C46" s="386" t="s">
        <v>332</v>
      </c>
      <c r="D46" s="386" t="s">
        <v>332</v>
      </c>
      <c r="E46" s="453"/>
      <c r="F46" s="454"/>
      <c r="G46" s="406"/>
      <c r="H46" s="386" t="s">
        <v>332</v>
      </c>
    </row>
    <row r="47" spans="1:8" ht="23.25">
      <c r="A47" s="181"/>
      <c r="B47" s="241"/>
      <c r="C47" s="407"/>
      <c r="D47" s="407"/>
      <c r="E47" s="437" t="s">
        <v>580</v>
      </c>
      <c r="F47" s="438"/>
      <c r="G47" s="408"/>
      <c r="H47" s="178"/>
    </row>
    <row r="48" spans="1:8" ht="23.25">
      <c r="A48" s="181">
        <v>11057570</v>
      </c>
      <c r="B48" s="181"/>
      <c r="C48" s="181">
        <v>11057570</v>
      </c>
      <c r="D48" s="178">
        <v>5339742</v>
      </c>
      <c r="E48" s="207"/>
      <c r="F48" s="393" t="s">
        <v>50</v>
      </c>
      <c r="G48" s="187" t="s">
        <v>561</v>
      </c>
      <c r="H48" s="178">
        <v>843697</v>
      </c>
    </row>
    <row r="49" spans="1:8" ht="23.25">
      <c r="A49" s="178">
        <v>3089520</v>
      </c>
      <c r="B49" s="178"/>
      <c r="C49" s="178">
        <v>3089520</v>
      </c>
      <c r="D49" s="178">
        <v>1242360</v>
      </c>
      <c r="E49" s="207"/>
      <c r="F49" s="393" t="s">
        <v>330</v>
      </c>
      <c r="G49" s="187" t="s">
        <v>562</v>
      </c>
      <c r="H49" s="178">
        <v>207060</v>
      </c>
    </row>
    <row r="50" spans="1:8" ht="23.25">
      <c r="A50" s="181">
        <v>8159700</v>
      </c>
      <c r="B50" s="181"/>
      <c r="C50" s="181">
        <v>8159700</v>
      </c>
      <c r="D50" s="178">
        <v>3806277</v>
      </c>
      <c r="E50" s="207"/>
      <c r="F50" s="393" t="s">
        <v>331</v>
      </c>
      <c r="G50" s="187" t="s">
        <v>563</v>
      </c>
      <c r="H50" s="178">
        <v>595150</v>
      </c>
    </row>
    <row r="51" spans="1:8" ht="23.25">
      <c r="A51" s="181">
        <v>1568000</v>
      </c>
      <c r="B51" s="181"/>
      <c r="C51" s="181">
        <v>1568000</v>
      </c>
      <c r="D51" s="178">
        <v>235856</v>
      </c>
      <c r="E51" s="207"/>
      <c r="F51" s="393" t="s">
        <v>53</v>
      </c>
      <c r="G51" s="187" t="s">
        <v>564</v>
      </c>
      <c r="H51" s="178">
        <v>25200</v>
      </c>
    </row>
    <row r="52" spans="1:8" ht="23.25">
      <c r="A52" s="181">
        <v>4261590</v>
      </c>
      <c r="B52" s="181"/>
      <c r="C52" s="181">
        <v>4261590</v>
      </c>
      <c r="D52" s="178">
        <v>1539790</v>
      </c>
      <c r="E52" s="207"/>
      <c r="F52" s="393" t="s">
        <v>48</v>
      </c>
      <c r="G52" s="187" t="s">
        <v>565</v>
      </c>
      <c r="H52" s="178">
        <v>190866</v>
      </c>
    </row>
    <row r="53" spans="1:8" ht="23.25">
      <c r="A53" s="181">
        <v>1982620</v>
      </c>
      <c r="B53" s="181"/>
      <c r="C53" s="181">
        <v>1982620</v>
      </c>
      <c r="D53" s="178">
        <v>390644</v>
      </c>
      <c r="E53" s="207"/>
      <c r="F53" s="393" t="s">
        <v>54</v>
      </c>
      <c r="G53" s="187" t="s">
        <v>566</v>
      </c>
      <c r="H53" s="178">
        <v>68815</v>
      </c>
    </row>
    <row r="54" spans="1:8" ht="23.25">
      <c r="A54" s="181">
        <v>430000</v>
      </c>
      <c r="B54" s="181"/>
      <c r="C54" s="181">
        <v>430000</v>
      </c>
      <c r="D54" s="178">
        <v>155596.61</v>
      </c>
      <c r="E54" s="207"/>
      <c r="F54" s="393" t="s">
        <v>55</v>
      </c>
      <c r="G54" s="187" t="s">
        <v>567</v>
      </c>
      <c r="H54" s="178">
        <v>23690.05</v>
      </c>
    </row>
    <row r="55" spans="1:8" ht="23.25">
      <c r="A55" s="178">
        <v>65000</v>
      </c>
      <c r="B55" s="178"/>
      <c r="C55" s="178">
        <v>65000</v>
      </c>
      <c r="D55" s="178">
        <v>30000</v>
      </c>
      <c r="E55" s="207"/>
      <c r="F55" s="393" t="s">
        <v>56</v>
      </c>
      <c r="G55" s="187" t="s">
        <v>568</v>
      </c>
      <c r="H55" s="178" t="s">
        <v>34</v>
      </c>
    </row>
    <row r="56" spans="1:8" ht="23.25">
      <c r="A56" s="181">
        <v>3649000</v>
      </c>
      <c r="B56" s="181"/>
      <c r="C56" s="181">
        <v>3649000</v>
      </c>
      <c r="D56" s="178" t="s">
        <v>34</v>
      </c>
      <c r="E56" s="207"/>
      <c r="F56" s="204" t="s">
        <v>57</v>
      </c>
      <c r="G56" s="187" t="s">
        <v>569</v>
      </c>
      <c r="H56" s="178" t="s">
        <v>34</v>
      </c>
    </row>
    <row r="57" spans="1:8" ht="23.25">
      <c r="A57" s="181">
        <v>25000</v>
      </c>
      <c r="B57" s="181"/>
      <c r="C57" s="181">
        <v>25000</v>
      </c>
      <c r="D57" s="178" t="s">
        <v>34</v>
      </c>
      <c r="E57" s="207"/>
      <c r="F57" s="204" t="s">
        <v>338</v>
      </c>
      <c r="G57" s="187" t="s">
        <v>570</v>
      </c>
      <c r="H57" s="178" t="s">
        <v>34</v>
      </c>
    </row>
    <row r="58" spans="1:8" ht="23.25">
      <c r="A58" s="181">
        <v>1712000</v>
      </c>
      <c r="B58" s="181"/>
      <c r="C58" s="181">
        <v>1712000</v>
      </c>
      <c r="D58" s="178">
        <v>873000</v>
      </c>
      <c r="E58" s="207"/>
      <c r="F58" s="204" t="s">
        <v>47</v>
      </c>
      <c r="G58" s="187" t="s">
        <v>571</v>
      </c>
      <c r="H58" s="178" t="s">
        <v>34</v>
      </c>
    </row>
    <row r="59" spans="1:8" ht="23.25">
      <c r="A59" s="181"/>
      <c r="B59" s="181"/>
      <c r="C59" s="181"/>
      <c r="D59" s="178"/>
      <c r="E59" s="207"/>
      <c r="F59" s="204" t="s">
        <v>58</v>
      </c>
      <c r="G59" s="187" t="s">
        <v>572</v>
      </c>
      <c r="H59" s="178"/>
    </row>
    <row r="60" spans="1:8" ht="23.25">
      <c r="A60" s="181"/>
      <c r="B60" s="181"/>
      <c r="C60" s="181"/>
      <c r="D60" s="178"/>
      <c r="E60" s="207"/>
      <c r="F60" s="204" t="s">
        <v>329</v>
      </c>
      <c r="G60" s="187" t="s">
        <v>573</v>
      </c>
      <c r="H60" s="178"/>
    </row>
    <row r="61" spans="1:8" ht="23.25">
      <c r="A61" s="181"/>
      <c r="B61" s="181"/>
      <c r="C61" s="181"/>
      <c r="D61" s="178">
        <v>240200</v>
      </c>
      <c r="E61" s="207"/>
      <c r="F61" s="204" t="s">
        <v>326</v>
      </c>
      <c r="G61" s="187" t="s">
        <v>478</v>
      </c>
      <c r="H61" s="178">
        <v>62000</v>
      </c>
    </row>
    <row r="62" spans="1:8" ht="23.25">
      <c r="A62" s="181"/>
      <c r="B62" s="181"/>
      <c r="C62" s="181"/>
      <c r="D62" s="178"/>
      <c r="E62" s="207"/>
      <c r="F62" s="204" t="s">
        <v>66</v>
      </c>
      <c r="G62" s="187" t="s">
        <v>560</v>
      </c>
      <c r="H62" s="178"/>
    </row>
    <row r="63" spans="1:8" ht="23.25">
      <c r="A63" s="181"/>
      <c r="B63" s="181"/>
      <c r="C63" s="181"/>
      <c r="D63" s="178">
        <v>8875564.28</v>
      </c>
      <c r="E63" s="207"/>
      <c r="F63" s="204" t="s">
        <v>339</v>
      </c>
      <c r="G63" s="187" t="s">
        <v>574</v>
      </c>
      <c r="H63" s="178" t="s">
        <v>34</v>
      </c>
    </row>
    <row r="64" spans="1:8" ht="23.25">
      <c r="A64" s="181"/>
      <c r="B64" s="181"/>
      <c r="C64" s="181"/>
      <c r="D64" s="178">
        <v>285354.28</v>
      </c>
      <c r="E64" s="207"/>
      <c r="F64" s="204" t="s">
        <v>438</v>
      </c>
      <c r="G64" s="187" t="s">
        <v>435</v>
      </c>
      <c r="H64" s="178">
        <v>169536.04</v>
      </c>
    </row>
    <row r="65" spans="1:8" ht="23.25">
      <c r="A65" s="181"/>
      <c r="B65" s="181"/>
      <c r="C65" s="181"/>
      <c r="D65" s="178"/>
      <c r="E65" s="207"/>
      <c r="F65" s="402" t="s">
        <v>340</v>
      </c>
      <c r="G65" s="187"/>
      <c r="H65" s="178"/>
    </row>
    <row r="66" spans="1:8" ht="23.25">
      <c r="A66" s="372">
        <f>SUM(A48:A65)</f>
        <v>36000000</v>
      </c>
      <c r="B66" s="373"/>
      <c r="C66" s="372">
        <f>SUM(C48:C65)</f>
        <v>36000000</v>
      </c>
      <c r="D66" s="409">
        <f>SUM(D48:D65)</f>
        <v>23014384.17</v>
      </c>
      <c r="E66" s="439" t="s">
        <v>59</v>
      </c>
      <c r="F66" s="439"/>
      <c r="G66" s="410"/>
      <c r="H66" s="409">
        <f>SUM(H48:H65)</f>
        <v>2186014.09</v>
      </c>
    </row>
    <row r="67" spans="1:8" ht="23.25">
      <c r="A67" s="400"/>
      <c r="B67" s="400"/>
      <c r="C67" s="400"/>
      <c r="D67" s="181">
        <v>3642642.76</v>
      </c>
      <c r="E67" s="440" t="s">
        <v>60</v>
      </c>
      <c r="F67" s="440"/>
      <c r="G67" s="403"/>
      <c r="H67" s="178">
        <v>50651.98</v>
      </c>
    </row>
    <row r="68" spans="1:8" ht="23.25">
      <c r="A68" s="400"/>
      <c r="B68" s="400"/>
      <c r="C68" s="400"/>
      <c r="D68" s="177"/>
      <c r="E68" s="188" t="s">
        <v>437</v>
      </c>
      <c r="F68" s="189"/>
      <c r="G68" s="408"/>
      <c r="H68" s="411"/>
    </row>
    <row r="69" spans="1:8" ht="23.25">
      <c r="A69" s="400"/>
      <c r="B69" s="400"/>
      <c r="C69" s="400"/>
      <c r="D69" s="409" t="s">
        <v>34</v>
      </c>
      <c r="E69" s="441" t="s">
        <v>61</v>
      </c>
      <c r="F69" s="440"/>
      <c r="G69" s="408"/>
      <c r="H69" s="178" t="s">
        <v>34</v>
      </c>
    </row>
    <row r="70" spans="1:8" ht="23.25">
      <c r="A70" s="412"/>
      <c r="B70" s="412"/>
      <c r="C70" s="412"/>
      <c r="D70" s="409">
        <f>SUM(D9+D31-D66)</f>
        <v>37367049.72</v>
      </c>
      <c r="E70" s="441" t="s">
        <v>33</v>
      </c>
      <c r="F70" s="440"/>
      <c r="G70" s="413"/>
      <c r="H70" s="409">
        <f>SUM(H9+H31-H66)</f>
        <v>37367049.72</v>
      </c>
    </row>
    <row r="71" spans="1:8" ht="23.25">
      <c r="A71" s="412"/>
      <c r="B71" s="412"/>
      <c r="C71" s="412"/>
      <c r="D71" s="414"/>
      <c r="E71" s="402"/>
      <c r="F71" s="402"/>
      <c r="G71" s="413"/>
      <c r="H71" s="414"/>
    </row>
    <row r="72" spans="1:8" ht="23.25">
      <c r="A72" s="412"/>
      <c r="B72" s="412"/>
      <c r="C72" s="412"/>
      <c r="D72" s="414"/>
      <c r="E72" s="402"/>
      <c r="F72" s="402"/>
      <c r="G72" s="413"/>
      <c r="H72" s="414"/>
    </row>
    <row r="73" spans="1:8" ht="23.25">
      <c r="A73" s="442" t="s">
        <v>341</v>
      </c>
      <c r="B73" s="442"/>
      <c r="C73" s="442"/>
      <c r="D73" s="442"/>
      <c r="E73" s="442"/>
      <c r="F73" s="442"/>
      <c r="G73" s="442"/>
      <c r="H73" s="442"/>
    </row>
    <row r="74" spans="1:8" ht="23.25">
      <c r="A74" s="412"/>
      <c r="B74" s="412"/>
      <c r="C74" s="412"/>
      <c r="D74" s="412"/>
      <c r="E74" s="412"/>
      <c r="F74" s="412"/>
      <c r="G74" s="413"/>
      <c r="H74" s="415"/>
    </row>
    <row r="75" spans="1:8" ht="23.25">
      <c r="A75" s="436" t="s">
        <v>583</v>
      </c>
      <c r="B75" s="436"/>
      <c r="C75" s="436"/>
      <c r="D75" s="436"/>
      <c r="E75" s="436"/>
      <c r="F75" s="436"/>
      <c r="G75" s="436"/>
      <c r="H75" s="436"/>
    </row>
    <row r="76" spans="1:8" ht="23.25">
      <c r="A76" s="436" t="s">
        <v>581</v>
      </c>
      <c r="B76" s="436"/>
      <c r="C76" s="436"/>
      <c r="D76" s="436"/>
      <c r="E76" s="436"/>
      <c r="F76" s="436"/>
      <c r="G76" s="436"/>
      <c r="H76" s="436"/>
    </row>
    <row r="77" spans="1:8" ht="23.25">
      <c r="A77" s="436" t="s">
        <v>582</v>
      </c>
      <c r="B77" s="436"/>
      <c r="C77" s="436"/>
      <c r="D77" s="436"/>
      <c r="E77" s="436"/>
      <c r="F77" s="436"/>
      <c r="G77" s="436"/>
      <c r="H77" s="436"/>
    </row>
    <row r="78" spans="1:8" ht="23.25">
      <c r="A78" s="10"/>
      <c r="B78" s="10"/>
      <c r="C78" s="10"/>
      <c r="D78" s="9"/>
      <c r="E78" s="9"/>
      <c r="F78" s="9" t="s">
        <v>249</v>
      </c>
      <c r="G78" s="11"/>
      <c r="H78" s="9"/>
    </row>
  </sheetData>
  <sheetProtection/>
  <mergeCells count="33">
    <mergeCell ref="A4:H4"/>
    <mergeCell ref="E6:F6"/>
    <mergeCell ref="E27:F27"/>
    <mergeCell ref="E26:F26"/>
    <mergeCell ref="E8:F8"/>
    <mergeCell ref="E24:F24"/>
    <mergeCell ref="E22:F22"/>
    <mergeCell ref="E7:F7"/>
    <mergeCell ref="E46:F46"/>
    <mergeCell ref="E28:F28"/>
    <mergeCell ref="E29:F29"/>
    <mergeCell ref="E32:F32"/>
    <mergeCell ref="A43:D43"/>
    <mergeCell ref="E45:F45"/>
    <mergeCell ref="A1:H1"/>
    <mergeCell ref="E5:F5"/>
    <mergeCell ref="E43:F43"/>
    <mergeCell ref="A5:D5"/>
    <mergeCell ref="A3:H3"/>
    <mergeCell ref="E23:F23"/>
    <mergeCell ref="E25:F25"/>
    <mergeCell ref="E11:F11"/>
    <mergeCell ref="E21:F21"/>
    <mergeCell ref="G2:H2"/>
    <mergeCell ref="A76:H76"/>
    <mergeCell ref="A77:H77"/>
    <mergeCell ref="E47:F47"/>
    <mergeCell ref="E66:F66"/>
    <mergeCell ref="E67:F67"/>
    <mergeCell ref="E69:F69"/>
    <mergeCell ref="E70:F70"/>
    <mergeCell ref="A73:H73"/>
    <mergeCell ref="A75:H75"/>
  </mergeCells>
  <conditionalFormatting sqref="H67 H12:H30 D12:D30 H48:H65 D48:D65">
    <cfRule type="cellIs" priority="3" dxfId="3" operator="equal" stopIfTrue="1">
      <formula>E12</formula>
    </cfRule>
  </conditionalFormatting>
  <conditionalFormatting sqref="D12:D20">
    <cfRule type="cellIs" priority="2" dxfId="3" operator="equal" stopIfTrue="1">
      <formula>E12</formula>
    </cfRule>
  </conditionalFormatting>
  <conditionalFormatting sqref="D12:D20">
    <cfRule type="cellIs" priority="1" dxfId="3" operator="equal" stopIfTrue="1">
      <formula>E12</formula>
    </cfRule>
  </conditionalFormatting>
  <printOptions/>
  <pageMargins left="0.984251968503937" right="0.31496062992125984" top="0.984251968503937" bottom="0.15748031496062992" header="0.15748031496062992" footer="0.1574803149606299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H21" sqref="H21"/>
    </sheetView>
  </sheetViews>
  <sheetFormatPr defaultColWidth="9.140625" defaultRowHeight="21.75"/>
  <cols>
    <col min="1" max="1" width="44.8515625" style="1" customWidth="1"/>
    <col min="2" max="2" width="10.421875" style="1" customWidth="1"/>
    <col min="3" max="3" width="12.421875" style="1" customWidth="1"/>
    <col min="4" max="4" width="13.28125" style="1" customWidth="1"/>
    <col min="5" max="5" width="17.57421875" style="1" customWidth="1"/>
    <col min="6" max="16384" width="9.140625" style="1" customWidth="1"/>
  </cols>
  <sheetData>
    <row r="1" spans="1:6" ht="25.5">
      <c r="A1" s="426" t="s">
        <v>196</v>
      </c>
      <c r="B1" s="426"/>
      <c r="C1" s="426"/>
      <c r="D1" s="426"/>
      <c r="E1" s="426"/>
      <c r="F1" s="426"/>
    </row>
    <row r="2" spans="1:6" ht="25.5">
      <c r="A2" s="426" t="s">
        <v>378</v>
      </c>
      <c r="B2" s="426"/>
      <c r="C2" s="426"/>
      <c r="D2" s="426"/>
      <c r="E2" s="426"/>
      <c r="F2" s="426"/>
    </row>
    <row r="3" spans="1:6" ht="25.5">
      <c r="A3" s="426" t="s">
        <v>598</v>
      </c>
      <c r="B3" s="426"/>
      <c r="C3" s="426"/>
      <c r="D3" s="426"/>
      <c r="E3" s="426"/>
      <c r="F3" s="426"/>
    </row>
    <row r="4" spans="1:6" ht="23.25">
      <c r="A4" s="161"/>
      <c r="B4" s="161"/>
      <c r="C4" s="161"/>
      <c r="D4" s="161"/>
      <c r="E4" s="161"/>
      <c r="F4" s="161"/>
    </row>
    <row r="5" spans="1:6" ht="23.25">
      <c r="A5" s="174" t="s">
        <v>439</v>
      </c>
      <c r="B5" s="190"/>
      <c r="C5" s="162"/>
      <c r="D5" s="162"/>
      <c r="E5" s="162"/>
      <c r="F5" s="162"/>
    </row>
    <row r="6" spans="1:6" ht="23.25">
      <c r="A6" s="191" t="s">
        <v>193</v>
      </c>
      <c r="B6" s="192"/>
      <c r="C6" s="162"/>
      <c r="D6" s="162"/>
      <c r="E6" s="193" t="s">
        <v>28</v>
      </c>
      <c r="F6" s="162"/>
    </row>
    <row r="7" spans="1:6" ht="23.25">
      <c r="A7" s="166" t="s">
        <v>250</v>
      </c>
      <c r="B7" s="162"/>
      <c r="C7" s="162"/>
      <c r="D7" s="162"/>
      <c r="E7" s="190"/>
      <c r="F7" s="162"/>
    </row>
    <row r="8" spans="1:6" ht="23.25">
      <c r="A8" s="194" t="s">
        <v>575</v>
      </c>
      <c r="B8" s="162"/>
      <c r="C8" s="162"/>
      <c r="D8" s="162"/>
      <c r="E8" s="190">
        <v>60920</v>
      </c>
      <c r="F8" s="162"/>
    </row>
    <row r="9" spans="1:6" ht="23.25">
      <c r="A9" s="194" t="s">
        <v>459</v>
      </c>
      <c r="B9" s="162"/>
      <c r="C9" s="162"/>
      <c r="D9" s="162"/>
      <c r="E9" s="190" t="s">
        <v>34</v>
      </c>
      <c r="F9" s="162"/>
    </row>
    <row r="10" spans="1:6" ht="23.25">
      <c r="A10" s="194" t="s">
        <v>576</v>
      </c>
      <c r="B10" s="162"/>
      <c r="C10" s="162"/>
      <c r="D10" s="195"/>
      <c r="E10" s="379" t="s">
        <v>34</v>
      </c>
      <c r="F10" s="162"/>
    </row>
    <row r="11" spans="1:6" ht="23.25">
      <c r="A11" s="194" t="s">
        <v>577</v>
      </c>
      <c r="B11" s="162"/>
      <c r="C11" s="162"/>
      <c r="D11" s="195"/>
      <c r="E11" s="190" t="s">
        <v>34</v>
      </c>
      <c r="F11" s="162"/>
    </row>
    <row r="12" spans="1:6" ht="24" thickBot="1">
      <c r="A12" s="162"/>
      <c r="B12" s="162"/>
      <c r="C12" s="162"/>
      <c r="D12" s="175" t="s">
        <v>27</v>
      </c>
      <c r="E12" s="196">
        <f>SUM(E8:E11)</f>
        <v>60920</v>
      </c>
      <c r="F12" s="162"/>
    </row>
    <row r="13" spans="1:6" ht="24" thickTop="1">
      <c r="A13" s="162"/>
      <c r="B13" s="162"/>
      <c r="C13" s="162"/>
      <c r="D13" s="175"/>
      <c r="E13" s="171"/>
      <c r="F13" s="162"/>
    </row>
    <row r="14" spans="1:6" ht="23.25">
      <c r="A14" s="174" t="s">
        <v>438</v>
      </c>
      <c r="B14" s="162"/>
      <c r="C14" s="162"/>
      <c r="D14" s="162"/>
      <c r="E14" s="162"/>
      <c r="F14" s="162"/>
    </row>
    <row r="15" spans="1:6" ht="23.25">
      <c r="A15" s="162"/>
      <c r="B15" s="162"/>
      <c r="C15" s="162"/>
      <c r="D15" s="162"/>
      <c r="E15" s="161" t="s">
        <v>28</v>
      </c>
      <c r="F15" s="162"/>
    </row>
    <row r="16" spans="1:6" ht="23.25">
      <c r="A16" s="162" t="s">
        <v>379</v>
      </c>
      <c r="B16" s="162"/>
      <c r="C16" s="162"/>
      <c r="D16" s="162"/>
      <c r="E16" s="190">
        <v>3095.68</v>
      </c>
      <c r="F16" s="162"/>
    </row>
    <row r="17" spans="1:6" ht="23.25">
      <c r="A17" s="162" t="s">
        <v>380</v>
      </c>
      <c r="B17" s="162"/>
      <c r="C17" s="162"/>
      <c r="D17" s="162"/>
      <c r="E17" s="190">
        <v>293400</v>
      </c>
      <c r="F17" s="162"/>
    </row>
    <row r="18" spans="1:6" ht="23.25">
      <c r="A18" s="162" t="s">
        <v>407</v>
      </c>
      <c r="B18" s="162"/>
      <c r="C18" s="162"/>
      <c r="D18" s="162"/>
      <c r="E18" s="379">
        <v>4997</v>
      </c>
      <c r="F18" s="162"/>
    </row>
    <row r="19" spans="1:6" ht="23.25">
      <c r="A19" s="162" t="s">
        <v>605</v>
      </c>
      <c r="B19" s="162"/>
      <c r="C19" s="162"/>
      <c r="D19" s="162"/>
      <c r="E19" s="379">
        <v>783</v>
      </c>
      <c r="F19" s="162"/>
    </row>
    <row r="20" spans="1:6" ht="23.25">
      <c r="A20" s="162" t="s">
        <v>408</v>
      </c>
      <c r="B20" s="162"/>
      <c r="C20" s="162"/>
      <c r="D20" s="162"/>
      <c r="E20" s="190">
        <v>855634.79</v>
      </c>
      <c r="F20" s="162"/>
    </row>
    <row r="21" spans="1:6" ht="24" thickBot="1">
      <c r="A21" s="162"/>
      <c r="B21" s="162"/>
      <c r="C21" s="162"/>
      <c r="D21" s="174" t="s">
        <v>27</v>
      </c>
      <c r="E21" s="197">
        <f>SUM(E16:E20)</f>
        <v>1157910.47</v>
      </c>
      <c r="F21" s="162"/>
    </row>
    <row r="22" spans="1:6" ht="24" thickTop="1">
      <c r="A22" s="162"/>
      <c r="B22" s="162"/>
      <c r="C22" s="162"/>
      <c r="D22" s="162"/>
      <c r="E22" s="162"/>
      <c r="F22" s="162"/>
    </row>
    <row r="23" spans="1:6" ht="23.25">
      <c r="A23" s="162"/>
      <c r="B23" s="162"/>
      <c r="C23" s="162"/>
      <c r="D23" s="162"/>
      <c r="E23" s="162"/>
      <c r="F23" s="162"/>
    </row>
    <row r="24" spans="1:6" ht="23.25">
      <c r="A24" s="162"/>
      <c r="B24" s="162"/>
      <c r="C24" s="162"/>
      <c r="D24" s="162"/>
      <c r="E24" s="162"/>
      <c r="F24" s="162"/>
    </row>
    <row r="25" spans="1:6" ht="23.25">
      <c r="A25" s="162"/>
      <c r="B25" s="162"/>
      <c r="C25" s="162"/>
      <c r="D25" s="162"/>
      <c r="E25" s="162"/>
      <c r="F25" s="162"/>
    </row>
  </sheetData>
  <sheetProtection/>
  <mergeCells count="3">
    <mergeCell ref="A1:F1"/>
    <mergeCell ref="A2:F2"/>
    <mergeCell ref="A3:F3"/>
  </mergeCells>
  <printOptions/>
  <pageMargins left="0.9448818897637796" right="0.1968503937007874" top="0.68" bottom="0.48" header="0.5118110236220472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3"/>
  <sheetViews>
    <sheetView zoomScalePageLayoutView="0" workbookViewId="0" topLeftCell="A58">
      <selection activeCell="F102" sqref="F102"/>
    </sheetView>
  </sheetViews>
  <sheetFormatPr defaultColWidth="9.140625" defaultRowHeight="21.75"/>
  <cols>
    <col min="1" max="1" width="53.140625" style="2" customWidth="1"/>
    <col min="2" max="2" width="9.7109375" style="2" customWidth="1"/>
    <col min="3" max="3" width="13.8515625" style="2" customWidth="1"/>
    <col min="4" max="4" width="13.140625" style="2" customWidth="1"/>
    <col min="5" max="5" width="15.57421875" style="6" customWidth="1"/>
    <col min="6" max="6" width="15.7109375" style="2" bestFit="1" customWidth="1"/>
    <col min="7" max="7" width="22.7109375" style="2" customWidth="1"/>
    <col min="8" max="16384" width="9.140625" style="2" customWidth="1"/>
  </cols>
  <sheetData>
    <row r="1" spans="1:5" ht="24">
      <c r="A1" s="259" t="s">
        <v>578</v>
      </c>
      <c r="B1" s="259"/>
      <c r="C1" s="259"/>
      <c r="D1" s="259"/>
      <c r="E1" s="259"/>
    </row>
    <row r="2" spans="1:5" ht="24">
      <c r="A2" s="442" t="s">
        <v>29</v>
      </c>
      <c r="B2" s="442"/>
      <c r="C2" s="442"/>
      <c r="D2" s="442"/>
      <c r="E2" s="442"/>
    </row>
    <row r="3" spans="1:5" ht="24">
      <c r="A3" s="463" t="s">
        <v>597</v>
      </c>
      <c r="B3" s="463"/>
      <c r="C3" s="463"/>
      <c r="D3" s="463"/>
      <c r="E3" s="463"/>
    </row>
    <row r="4" spans="1:5" ht="24">
      <c r="A4" s="464" t="s">
        <v>25</v>
      </c>
      <c r="B4" s="464" t="s">
        <v>15</v>
      </c>
      <c r="C4" s="466" t="s">
        <v>26</v>
      </c>
      <c r="D4" s="464" t="s">
        <v>342</v>
      </c>
      <c r="E4" s="202" t="s">
        <v>191</v>
      </c>
    </row>
    <row r="5" spans="1:5" ht="24">
      <c r="A5" s="465"/>
      <c r="B5" s="465"/>
      <c r="C5" s="467"/>
      <c r="D5" s="465"/>
      <c r="E5" s="203" t="s">
        <v>192</v>
      </c>
    </row>
    <row r="6" spans="1:5" ht="24">
      <c r="A6" s="184" t="s">
        <v>24</v>
      </c>
      <c r="B6" s="183"/>
      <c r="C6" s="204"/>
      <c r="D6" s="205"/>
      <c r="E6" s="206"/>
    </row>
    <row r="7" spans="1:5" ht="24">
      <c r="A7" s="207" t="s">
        <v>23</v>
      </c>
      <c r="B7" s="208">
        <v>41100000</v>
      </c>
      <c r="C7" s="204"/>
      <c r="D7" s="205"/>
      <c r="E7" s="209"/>
    </row>
    <row r="8" spans="1:5" ht="24">
      <c r="A8" s="205" t="s">
        <v>0</v>
      </c>
      <c r="B8" s="210">
        <v>41100001</v>
      </c>
      <c r="C8" s="211">
        <v>141000</v>
      </c>
      <c r="D8" s="212">
        <v>80200</v>
      </c>
      <c r="E8" s="260">
        <v>130870</v>
      </c>
    </row>
    <row r="9" spans="1:5" ht="24">
      <c r="A9" s="205" t="s">
        <v>1</v>
      </c>
      <c r="B9" s="210">
        <v>41100002</v>
      </c>
      <c r="C9" s="211">
        <v>88000</v>
      </c>
      <c r="D9" s="212">
        <v>40716</v>
      </c>
      <c r="E9" s="260">
        <v>56260</v>
      </c>
    </row>
    <row r="10" spans="1:5" ht="24">
      <c r="A10" s="205" t="s">
        <v>2</v>
      </c>
      <c r="B10" s="210">
        <v>41100003</v>
      </c>
      <c r="C10" s="211">
        <v>120700</v>
      </c>
      <c r="D10" s="212">
        <v>164579</v>
      </c>
      <c r="E10" s="260">
        <v>198187</v>
      </c>
    </row>
    <row r="11" spans="1:5" ht="24">
      <c r="A11" s="205" t="s">
        <v>3</v>
      </c>
      <c r="B11" s="210">
        <v>41100004</v>
      </c>
      <c r="C11" s="211" t="s">
        <v>34</v>
      </c>
      <c r="D11" s="212"/>
      <c r="E11" s="214"/>
    </row>
    <row r="12" spans="1:5" ht="24">
      <c r="A12" s="205" t="s">
        <v>125</v>
      </c>
      <c r="B12" s="210">
        <v>41100005</v>
      </c>
      <c r="C12" s="211"/>
      <c r="D12" s="212"/>
      <c r="E12" s="214"/>
    </row>
    <row r="13" spans="1:5" ht="24">
      <c r="A13" s="205" t="s">
        <v>126</v>
      </c>
      <c r="B13" s="210">
        <v>41100006</v>
      </c>
      <c r="C13" s="204"/>
      <c r="D13" s="205"/>
      <c r="E13" s="209"/>
    </row>
    <row r="14" spans="1:5" ht="24">
      <c r="A14" s="205" t="s">
        <v>349</v>
      </c>
      <c r="B14" s="210">
        <v>41100007</v>
      </c>
      <c r="C14" s="204"/>
      <c r="D14" s="205"/>
      <c r="E14" s="209"/>
    </row>
    <row r="15" spans="1:5" ht="24">
      <c r="A15" s="215" t="s">
        <v>27</v>
      </c>
      <c r="B15" s="210"/>
      <c r="C15" s="216">
        <f>SUM(C8:C14)</f>
        <v>349700</v>
      </c>
      <c r="D15" s="217">
        <f>SUM(D7:D14)</f>
        <v>285495</v>
      </c>
      <c r="E15" s="217">
        <f>SUM(E8:E14)</f>
        <v>385317</v>
      </c>
    </row>
    <row r="16" spans="1:5" ht="24">
      <c r="A16" s="207" t="s">
        <v>4</v>
      </c>
      <c r="B16" s="208">
        <v>41200000</v>
      </c>
      <c r="C16" s="204"/>
      <c r="D16" s="205"/>
      <c r="E16" s="209"/>
    </row>
    <row r="17" spans="1:5" ht="24">
      <c r="A17" s="205" t="s">
        <v>5</v>
      </c>
      <c r="B17" s="208">
        <v>41210001</v>
      </c>
      <c r="C17" s="218" t="s">
        <v>34</v>
      </c>
      <c r="D17" s="219"/>
      <c r="E17" s="214"/>
    </row>
    <row r="18" spans="1:5" ht="24">
      <c r="A18" s="205" t="s">
        <v>127</v>
      </c>
      <c r="B18" s="208">
        <v>41210003</v>
      </c>
      <c r="C18" s="218" t="s">
        <v>34</v>
      </c>
      <c r="D18" s="219"/>
      <c r="E18" s="214"/>
    </row>
    <row r="19" spans="1:5" ht="24">
      <c r="A19" s="205" t="s">
        <v>128</v>
      </c>
      <c r="B19" s="208">
        <v>41210004</v>
      </c>
      <c r="C19" s="218">
        <v>1500</v>
      </c>
      <c r="D19" s="219"/>
      <c r="E19" s="213"/>
    </row>
    <row r="20" spans="1:5" ht="24">
      <c r="A20" s="205" t="s">
        <v>129</v>
      </c>
      <c r="B20" s="208">
        <v>41210005</v>
      </c>
      <c r="C20" s="218"/>
      <c r="D20" s="219"/>
      <c r="E20" s="213"/>
    </row>
    <row r="21" spans="1:5" ht="24">
      <c r="A21" s="205" t="s">
        <v>130</v>
      </c>
      <c r="B21" s="208">
        <v>41210006</v>
      </c>
      <c r="C21" s="218"/>
      <c r="D21" s="219"/>
      <c r="E21" s="213"/>
    </row>
    <row r="22" spans="1:5" ht="24">
      <c r="A22" s="205" t="s">
        <v>131</v>
      </c>
      <c r="B22" s="208">
        <v>41210007</v>
      </c>
      <c r="C22" s="218">
        <v>1500</v>
      </c>
      <c r="D22" s="219">
        <v>359</v>
      </c>
      <c r="E22" s="213">
        <v>1959</v>
      </c>
    </row>
    <row r="23" spans="1:5" ht="24">
      <c r="A23" s="205" t="s">
        <v>132</v>
      </c>
      <c r="B23" s="208">
        <v>41210008</v>
      </c>
      <c r="C23" s="218">
        <v>180000</v>
      </c>
      <c r="D23" s="219">
        <v>960</v>
      </c>
      <c r="E23" s="209">
        <v>3200</v>
      </c>
    </row>
    <row r="24" spans="1:5" ht="24">
      <c r="A24" s="205" t="s">
        <v>133</v>
      </c>
      <c r="B24" s="208">
        <v>41210009</v>
      </c>
      <c r="C24" s="218">
        <v>10000</v>
      </c>
      <c r="D24" s="223"/>
      <c r="E24" s="213"/>
    </row>
    <row r="25" spans="1:5" ht="24">
      <c r="A25" s="205" t="s">
        <v>135</v>
      </c>
      <c r="B25" s="208">
        <v>41210010</v>
      </c>
      <c r="C25" s="218"/>
      <c r="D25" s="219"/>
      <c r="E25" s="209"/>
    </row>
    <row r="26" spans="1:5" ht="24">
      <c r="A26" s="205" t="s">
        <v>134</v>
      </c>
      <c r="B26" s="208"/>
      <c r="C26" s="218"/>
      <c r="D26" s="219"/>
      <c r="E26" s="209"/>
    </row>
    <row r="27" spans="1:5" ht="24">
      <c r="A27" s="205" t="s">
        <v>136</v>
      </c>
      <c r="B27" s="208">
        <v>41210011</v>
      </c>
      <c r="C27" s="218"/>
      <c r="D27" s="219"/>
      <c r="E27" s="209"/>
    </row>
    <row r="28" spans="1:5" ht="24">
      <c r="A28" s="205" t="s">
        <v>137</v>
      </c>
      <c r="B28" s="208">
        <v>41210012</v>
      </c>
      <c r="C28" s="218"/>
      <c r="D28" s="219"/>
      <c r="E28" s="209"/>
    </row>
    <row r="29" spans="1:5" ht="24">
      <c r="A29" s="205" t="s">
        <v>138</v>
      </c>
      <c r="B29" s="208"/>
      <c r="C29" s="218"/>
      <c r="D29" s="219"/>
      <c r="E29" s="209"/>
    </row>
    <row r="30" spans="1:5" ht="24">
      <c r="A30" s="205" t="s">
        <v>139</v>
      </c>
      <c r="B30" s="208">
        <v>41210013</v>
      </c>
      <c r="C30" s="218"/>
      <c r="D30" s="219"/>
      <c r="E30" s="209"/>
    </row>
    <row r="31" spans="1:5" ht="24">
      <c r="A31" s="205" t="s">
        <v>140</v>
      </c>
      <c r="B31" s="208">
        <v>41210014</v>
      </c>
      <c r="C31" s="218"/>
      <c r="D31" s="219"/>
      <c r="E31" s="209"/>
    </row>
    <row r="32" spans="1:5" ht="24">
      <c r="A32" s="205" t="s">
        <v>141</v>
      </c>
      <c r="B32" s="208">
        <v>41210015</v>
      </c>
      <c r="C32" s="218"/>
      <c r="D32" s="219"/>
      <c r="E32" s="209"/>
    </row>
    <row r="33" spans="1:5" ht="24">
      <c r="A33" s="205" t="s">
        <v>142</v>
      </c>
      <c r="B33" s="208">
        <v>41210016</v>
      </c>
      <c r="C33" s="218"/>
      <c r="D33" s="219"/>
      <c r="E33" s="209"/>
    </row>
    <row r="34" spans="1:5" ht="24">
      <c r="A34" s="220" t="s">
        <v>143</v>
      </c>
      <c r="B34" s="221">
        <v>41210017</v>
      </c>
      <c r="C34" s="222"/>
      <c r="D34" s="222"/>
      <c r="E34" s="222"/>
    </row>
    <row r="35" spans="1:5" ht="24">
      <c r="A35" s="332" t="s">
        <v>144</v>
      </c>
      <c r="B35" s="336">
        <v>41210018</v>
      </c>
      <c r="C35" s="337"/>
      <c r="D35" s="338"/>
      <c r="E35" s="206"/>
    </row>
    <row r="36" spans="1:5" ht="24">
      <c r="A36" s="205" t="s">
        <v>145</v>
      </c>
      <c r="B36" s="208">
        <v>41210019</v>
      </c>
      <c r="C36" s="218"/>
      <c r="D36" s="219"/>
      <c r="E36" s="209"/>
    </row>
    <row r="37" spans="1:5" ht="24">
      <c r="A37" s="205" t="s">
        <v>146</v>
      </c>
      <c r="B37" s="208"/>
      <c r="C37" s="218"/>
      <c r="D37" s="219"/>
      <c r="E37" s="209"/>
    </row>
    <row r="38" spans="1:5" ht="24">
      <c r="A38" s="169" t="s">
        <v>440</v>
      </c>
      <c r="B38" s="208">
        <v>41210020</v>
      </c>
      <c r="C38" s="218"/>
      <c r="D38" s="219"/>
      <c r="E38" s="209"/>
    </row>
    <row r="39" spans="1:5" ht="24">
      <c r="A39" s="205" t="s">
        <v>147</v>
      </c>
      <c r="B39" s="208">
        <v>41210021</v>
      </c>
      <c r="C39" s="218">
        <v>7500</v>
      </c>
      <c r="D39" s="223" t="s">
        <v>34</v>
      </c>
      <c r="E39" s="209">
        <v>5880</v>
      </c>
    </row>
    <row r="40" spans="1:5" ht="24">
      <c r="A40" s="205" t="s">
        <v>148</v>
      </c>
      <c r="B40" s="208">
        <v>41210022</v>
      </c>
      <c r="C40" s="218"/>
      <c r="D40" s="223" t="s">
        <v>34</v>
      </c>
      <c r="E40" s="209"/>
    </row>
    <row r="41" spans="1:5" ht="24">
      <c r="A41" s="205" t="s">
        <v>149</v>
      </c>
      <c r="B41" s="208">
        <v>41210023</v>
      </c>
      <c r="C41" s="218"/>
      <c r="D41" s="219"/>
      <c r="E41" s="209"/>
    </row>
    <row r="42" spans="1:5" ht="24">
      <c r="A42" s="205" t="s">
        <v>150</v>
      </c>
      <c r="B42" s="208">
        <v>41210024</v>
      </c>
      <c r="C42" s="218"/>
      <c r="D42" s="219"/>
      <c r="E42" s="209"/>
    </row>
    <row r="43" spans="1:5" ht="24">
      <c r="A43" s="205" t="s">
        <v>151</v>
      </c>
      <c r="B43" s="208">
        <v>41210025</v>
      </c>
      <c r="C43" s="218"/>
      <c r="D43" s="219"/>
      <c r="E43" s="209"/>
    </row>
    <row r="44" spans="1:5" ht="24">
      <c r="A44" s="205" t="s">
        <v>188</v>
      </c>
      <c r="B44" s="208">
        <v>41210026</v>
      </c>
      <c r="C44" s="218"/>
      <c r="D44" s="219"/>
      <c r="E44" s="209"/>
    </row>
    <row r="45" spans="1:5" ht="24">
      <c r="A45" s="205" t="s">
        <v>189</v>
      </c>
      <c r="B45" s="208"/>
      <c r="C45" s="218"/>
      <c r="D45" s="219"/>
      <c r="E45" s="209"/>
    </row>
    <row r="46" spans="1:5" ht="24">
      <c r="A46" s="205" t="s">
        <v>152</v>
      </c>
      <c r="B46" s="208">
        <v>41210027</v>
      </c>
      <c r="C46" s="218"/>
      <c r="D46" s="219"/>
      <c r="E46" s="209"/>
    </row>
    <row r="47" spans="1:5" ht="24">
      <c r="A47" s="205" t="s">
        <v>153</v>
      </c>
      <c r="B47" s="208">
        <v>41210028</v>
      </c>
      <c r="C47" s="218"/>
      <c r="D47" s="219"/>
      <c r="E47" s="209"/>
    </row>
    <row r="48" spans="1:5" ht="24">
      <c r="A48" s="205" t="s">
        <v>154</v>
      </c>
      <c r="B48" s="208">
        <v>41210029</v>
      </c>
      <c r="C48" s="218">
        <v>1900</v>
      </c>
      <c r="D48" s="219">
        <v>270</v>
      </c>
      <c r="E48" s="209">
        <v>980</v>
      </c>
    </row>
    <row r="49" spans="1:5" ht="24">
      <c r="A49" s="205" t="s">
        <v>350</v>
      </c>
      <c r="B49" s="208">
        <v>41210030</v>
      </c>
      <c r="C49" s="218"/>
      <c r="D49" s="219"/>
      <c r="E49" s="209"/>
    </row>
    <row r="50" spans="1:5" ht="24">
      <c r="A50" s="205" t="s">
        <v>351</v>
      </c>
      <c r="B50" s="208">
        <v>41210031</v>
      </c>
      <c r="C50" s="218"/>
      <c r="D50" s="219"/>
      <c r="E50" s="209"/>
    </row>
    <row r="51" spans="1:5" ht="24">
      <c r="A51" s="205" t="s">
        <v>352</v>
      </c>
      <c r="B51" s="208">
        <v>41210099</v>
      </c>
      <c r="C51" s="218">
        <v>1000</v>
      </c>
      <c r="D51" s="219" t="s">
        <v>34</v>
      </c>
      <c r="E51" s="209">
        <v>1520</v>
      </c>
    </row>
    <row r="52" spans="1:5" ht="24">
      <c r="A52" s="205" t="s">
        <v>353</v>
      </c>
      <c r="B52" s="208">
        <v>41220001</v>
      </c>
      <c r="C52" s="218"/>
      <c r="D52" s="219"/>
      <c r="E52" s="209"/>
    </row>
    <row r="53" spans="1:5" ht="24">
      <c r="A53" s="205" t="s">
        <v>354</v>
      </c>
      <c r="B53" s="208">
        <v>41220002</v>
      </c>
      <c r="C53" s="218">
        <v>500</v>
      </c>
      <c r="D53" s="219"/>
      <c r="E53" s="224"/>
    </row>
    <row r="54" spans="1:5" ht="24">
      <c r="A54" s="205" t="s">
        <v>355</v>
      </c>
      <c r="B54" s="208">
        <v>41220003</v>
      </c>
      <c r="C54" s="218"/>
      <c r="D54" s="219"/>
      <c r="E54" s="209"/>
    </row>
    <row r="55" spans="1:5" ht="24">
      <c r="A55" s="205" t="s">
        <v>442</v>
      </c>
      <c r="B55" s="208">
        <v>41220004</v>
      </c>
      <c r="C55" s="218"/>
      <c r="D55" s="219"/>
      <c r="E55" s="209"/>
    </row>
    <row r="56" spans="1:5" ht="24">
      <c r="A56" s="205" t="s">
        <v>190</v>
      </c>
      <c r="B56" s="208"/>
      <c r="C56" s="218"/>
      <c r="D56" s="219"/>
      <c r="E56" s="209"/>
    </row>
    <row r="57" spans="1:5" ht="24">
      <c r="A57" s="205" t="s">
        <v>356</v>
      </c>
      <c r="B57" s="208">
        <v>41220005</v>
      </c>
      <c r="C57" s="218"/>
      <c r="D57" s="219"/>
      <c r="E57" s="209"/>
    </row>
    <row r="58" spans="1:5" ht="24">
      <c r="A58" s="205" t="s">
        <v>357</v>
      </c>
      <c r="B58" s="208">
        <v>41220006</v>
      </c>
      <c r="C58" s="218"/>
      <c r="D58" s="219"/>
      <c r="E58" s="209"/>
    </row>
    <row r="59" spans="1:5" ht="24">
      <c r="A59" s="205" t="s">
        <v>358</v>
      </c>
      <c r="B59" s="208">
        <v>41220007</v>
      </c>
      <c r="C59" s="218"/>
      <c r="D59" s="219"/>
      <c r="E59" s="209"/>
    </row>
    <row r="60" spans="1:5" ht="24">
      <c r="A60" s="205" t="s">
        <v>359</v>
      </c>
      <c r="B60" s="208">
        <v>41220008</v>
      </c>
      <c r="C60" s="218"/>
      <c r="D60" s="219"/>
      <c r="E60" s="209"/>
    </row>
    <row r="61" spans="1:5" ht="24">
      <c r="A61" s="205" t="s">
        <v>360</v>
      </c>
      <c r="B61" s="208">
        <v>41220009</v>
      </c>
      <c r="C61" s="218"/>
      <c r="D61" s="219"/>
      <c r="E61" s="209"/>
    </row>
    <row r="62" spans="1:5" ht="24">
      <c r="A62" s="205" t="s">
        <v>361</v>
      </c>
      <c r="B62" s="208">
        <v>41220010</v>
      </c>
      <c r="C62" s="218">
        <v>500</v>
      </c>
      <c r="D62" s="223" t="s">
        <v>34</v>
      </c>
      <c r="E62" s="213">
        <v>54161</v>
      </c>
    </row>
    <row r="63" spans="1:5" ht="24">
      <c r="A63" s="205" t="s">
        <v>362</v>
      </c>
      <c r="B63" s="208">
        <v>41220011</v>
      </c>
      <c r="C63" s="218"/>
      <c r="D63" s="223"/>
      <c r="E63" s="214"/>
    </row>
    <row r="64" spans="1:5" ht="24">
      <c r="A64" s="205" t="s">
        <v>363</v>
      </c>
      <c r="B64" s="208">
        <v>41229999</v>
      </c>
      <c r="C64" s="218">
        <v>200</v>
      </c>
      <c r="D64" s="223" t="s">
        <v>34</v>
      </c>
      <c r="E64" s="209"/>
    </row>
    <row r="65" spans="1:5" ht="24">
      <c r="A65" s="205" t="s">
        <v>364</v>
      </c>
      <c r="B65" s="208">
        <v>41230001</v>
      </c>
      <c r="C65" s="218"/>
      <c r="D65" s="219"/>
      <c r="E65" s="209"/>
    </row>
    <row r="66" spans="1:5" ht="24">
      <c r="A66" s="225" t="s">
        <v>365</v>
      </c>
      <c r="B66" s="208">
        <v>41230002</v>
      </c>
      <c r="C66" s="209"/>
      <c r="D66" s="209"/>
      <c r="E66" s="209"/>
    </row>
    <row r="67" spans="1:5" ht="24">
      <c r="A67" s="201" t="s">
        <v>441</v>
      </c>
      <c r="B67" s="208">
        <v>41230003</v>
      </c>
      <c r="C67" s="209">
        <v>17000</v>
      </c>
      <c r="D67" s="209">
        <v>9200</v>
      </c>
      <c r="E67" s="209">
        <v>14300</v>
      </c>
    </row>
    <row r="68" spans="1:5" ht="24">
      <c r="A68" s="339" t="s">
        <v>366</v>
      </c>
      <c r="B68" s="340">
        <v>41230004</v>
      </c>
      <c r="C68" s="341">
        <v>1000</v>
      </c>
      <c r="D68" s="342">
        <v>1000</v>
      </c>
      <c r="E68" s="222">
        <v>2200</v>
      </c>
    </row>
    <row r="69" spans="1:5" ht="24">
      <c r="A69" s="332" t="s">
        <v>300</v>
      </c>
      <c r="B69" s="336"/>
      <c r="C69" s="337"/>
      <c r="D69" s="338"/>
      <c r="E69" s="206"/>
    </row>
    <row r="70" spans="1:5" ht="24">
      <c r="A70" s="205" t="s">
        <v>367</v>
      </c>
      <c r="B70" s="208">
        <v>41230005</v>
      </c>
      <c r="C70" s="218">
        <v>200</v>
      </c>
      <c r="D70" s="223" t="s">
        <v>34</v>
      </c>
      <c r="E70" s="209"/>
    </row>
    <row r="71" spans="1:5" ht="24">
      <c r="A71" s="205" t="s">
        <v>368</v>
      </c>
      <c r="B71" s="208">
        <v>41230006</v>
      </c>
      <c r="C71" s="218"/>
      <c r="D71" s="219"/>
      <c r="E71" s="209"/>
    </row>
    <row r="72" spans="1:5" ht="24">
      <c r="A72" s="205" t="s">
        <v>369</v>
      </c>
      <c r="B72" s="208">
        <v>41230007</v>
      </c>
      <c r="C72" s="218">
        <v>600</v>
      </c>
      <c r="D72" s="219">
        <v>120</v>
      </c>
      <c r="E72" s="209">
        <v>540</v>
      </c>
    </row>
    <row r="73" spans="1:5" ht="24">
      <c r="A73" s="205" t="s">
        <v>370</v>
      </c>
      <c r="B73" s="208">
        <v>41230008</v>
      </c>
      <c r="C73" s="218"/>
      <c r="D73" s="219"/>
      <c r="E73" s="209"/>
    </row>
    <row r="74" spans="1:5" ht="24">
      <c r="A74" s="205" t="s">
        <v>371</v>
      </c>
      <c r="B74" s="208">
        <v>41239999</v>
      </c>
      <c r="C74" s="226" t="s">
        <v>34</v>
      </c>
      <c r="D74" s="223"/>
      <c r="E74" s="209"/>
    </row>
    <row r="75" spans="1:5" ht="24">
      <c r="A75" s="215" t="s">
        <v>27</v>
      </c>
      <c r="B75" s="208"/>
      <c r="C75" s="216">
        <f>SUM(C18:C74)</f>
        <v>223400</v>
      </c>
      <c r="D75" s="216">
        <f>SUM(D17:D74)</f>
        <v>11909</v>
      </c>
      <c r="E75" s="217">
        <f>SUM(E19:E74)</f>
        <v>84740</v>
      </c>
    </row>
    <row r="76" spans="1:5" ht="24">
      <c r="A76" s="207" t="s">
        <v>16</v>
      </c>
      <c r="B76" s="208">
        <v>41300000</v>
      </c>
      <c r="C76" s="204"/>
      <c r="D76" s="205"/>
      <c r="E76" s="209"/>
    </row>
    <row r="77" spans="1:5" ht="24">
      <c r="A77" s="205" t="s">
        <v>6</v>
      </c>
      <c r="B77" s="208">
        <v>41300001</v>
      </c>
      <c r="C77" s="204"/>
      <c r="D77" s="205"/>
      <c r="E77" s="209"/>
    </row>
    <row r="78" spans="1:5" ht="24">
      <c r="A78" s="205" t="s">
        <v>7</v>
      </c>
      <c r="B78" s="208">
        <v>41300002</v>
      </c>
      <c r="C78" s="211"/>
      <c r="D78" s="212"/>
      <c r="E78" s="214"/>
    </row>
    <row r="79" spans="1:5" ht="24">
      <c r="A79" s="205" t="s">
        <v>8</v>
      </c>
      <c r="B79" s="208">
        <v>41300003</v>
      </c>
      <c r="C79" s="211">
        <v>334700</v>
      </c>
      <c r="D79" s="212">
        <v>108510.52</v>
      </c>
      <c r="E79" s="213">
        <v>150052.35</v>
      </c>
    </row>
    <row r="80" spans="1:5" ht="24">
      <c r="A80" s="205" t="s">
        <v>9</v>
      </c>
      <c r="B80" s="208">
        <v>41300004</v>
      </c>
      <c r="C80" s="204"/>
      <c r="D80" s="205"/>
      <c r="E80" s="209"/>
    </row>
    <row r="81" spans="1:5" ht="24">
      <c r="A81" s="205" t="s">
        <v>10</v>
      </c>
      <c r="B81" s="208">
        <v>41300005</v>
      </c>
      <c r="C81" s="204"/>
      <c r="D81" s="205"/>
      <c r="E81" s="209"/>
    </row>
    <row r="82" spans="1:5" ht="24">
      <c r="A82" s="205" t="s">
        <v>155</v>
      </c>
      <c r="B82" s="208">
        <v>41399999</v>
      </c>
      <c r="C82" s="204"/>
      <c r="D82" s="205"/>
      <c r="E82" s="209"/>
    </row>
    <row r="83" spans="1:5" ht="24">
      <c r="A83" s="215" t="s">
        <v>27</v>
      </c>
      <c r="B83" s="208"/>
      <c r="C83" s="227">
        <f>SUM(C77:C82)</f>
        <v>334700</v>
      </c>
      <c r="D83" s="228">
        <f>SUM(D78:D82)</f>
        <v>108510.52</v>
      </c>
      <c r="E83" s="229">
        <f>SUM(E79:E82)</f>
        <v>150052.35</v>
      </c>
    </row>
    <row r="84" spans="1:5" ht="24">
      <c r="A84" s="207" t="s">
        <v>17</v>
      </c>
      <c r="B84" s="208">
        <v>41400000</v>
      </c>
      <c r="C84" s="204"/>
      <c r="D84" s="205"/>
      <c r="E84" s="209"/>
    </row>
    <row r="85" spans="1:5" ht="24">
      <c r="A85" s="205" t="s">
        <v>156</v>
      </c>
      <c r="B85" s="208">
        <v>41400001</v>
      </c>
      <c r="C85" s="204"/>
      <c r="D85" s="205"/>
      <c r="E85" s="209"/>
    </row>
    <row r="86" spans="1:5" ht="24">
      <c r="A86" s="205" t="s">
        <v>157</v>
      </c>
      <c r="B86" s="208">
        <v>41400002</v>
      </c>
      <c r="C86" s="204"/>
      <c r="D86" s="205"/>
      <c r="E86" s="209"/>
    </row>
    <row r="87" spans="1:5" ht="24">
      <c r="A87" s="205" t="s">
        <v>158</v>
      </c>
      <c r="B87" s="208">
        <v>41400003</v>
      </c>
      <c r="C87" s="204"/>
      <c r="D87" s="205"/>
      <c r="E87" s="209"/>
    </row>
    <row r="88" spans="1:5" ht="24">
      <c r="A88" s="205" t="s">
        <v>159</v>
      </c>
      <c r="B88" s="208">
        <v>41400004</v>
      </c>
      <c r="C88" s="204"/>
      <c r="D88" s="205"/>
      <c r="E88" s="209"/>
    </row>
    <row r="89" spans="1:5" ht="24">
      <c r="A89" s="205" t="s">
        <v>161</v>
      </c>
      <c r="B89" s="208">
        <v>41400005</v>
      </c>
      <c r="C89" s="204"/>
      <c r="D89" s="205"/>
      <c r="E89" s="209"/>
    </row>
    <row r="90" spans="1:5" ht="24">
      <c r="A90" s="205" t="s">
        <v>160</v>
      </c>
      <c r="B90" s="208">
        <v>41400006</v>
      </c>
      <c r="C90" s="218"/>
      <c r="D90" s="219"/>
      <c r="E90" s="209"/>
    </row>
    <row r="91" spans="1:5" ht="24">
      <c r="A91" s="205" t="s">
        <v>162</v>
      </c>
      <c r="B91" s="225">
        <v>41499999</v>
      </c>
      <c r="C91" s="204"/>
      <c r="D91" s="205"/>
      <c r="E91" s="209"/>
    </row>
    <row r="92" spans="1:5" ht="24">
      <c r="A92" s="335" t="s">
        <v>27</v>
      </c>
      <c r="B92" s="182"/>
      <c r="C92" s="230" t="s">
        <v>34</v>
      </c>
      <c r="D92" s="231"/>
      <c r="E92" s="231" t="s">
        <v>34</v>
      </c>
    </row>
    <row r="93" spans="1:5" ht="24">
      <c r="A93" s="207" t="s">
        <v>18</v>
      </c>
      <c r="B93" s="208">
        <v>41500000</v>
      </c>
      <c r="C93" s="204"/>
      <c r="D93" s="205"/>
      <c r="E93" s="209"/>
    </row>
    <row r="94" spans="1:5" ht="24">
      <c r="A94" s="205" t="s">
        <v>163</v>
      </c>
      <c r="B94" s="208">
        <v>41500001</v>
      </c>
      <c r="C94" s="204"/>
      <c r="D94" s="205"/>
      <c r="E94" s="209"/>
    </row>
    <row r="95" spans="1:5" ht="24">
      <c r="A95" s="205" t="s">
        <v>164</v>
      </c>
      <c r="B95" s="208">
        <v>41500002</v>
      </c>
      <c r="C95" s="204"/>
      <c r="D95" s="205"/>
      <c r="E95" s="209"/>
    </row>
    <row r="96" spans="1:5" ht="24">
      <c r="A96" s="205" t="s">
        <v>165</v>
      </c>
      <c r="B96" s="208">
        <v>41500003</v>
      </c>
      <c r="C96" s="204"/>
      <c r="D96" s="205"/>
      <c r="E96" s="213"/>
    </row>
    <row r="97" spans="1:5" ht="24">
      <c r="A97" s="205" t="s">
        <v>166</v>
      </c>
      <c r="B97" s="208">
        <v>41500004</v>
      </c>
      <c r="C97" s="211">
        <v>20000</v>
      </c>
      <c r="D97" s="236" t="s">
        <v>34</v>
      </c>
      <c r="E97" s="213">
        <v>14000</v>
      </c>
    </row>
    <row r="98" spans="1:5" ht="24">
      <c r="A98" s="225" t="s">
        <v>167</v>
      </c>
      <c r="B98" s="208">
        <v>41500005</v>
      </c>
      <c r="C98" s="225"/>
      <c r="D98" s="225"/>
      <c r="E98" s="209"/>
    </row>
    <row r="99" spans="1:5" ht="24">
      <c r="A99" s="225" t="s">
        <v>168</v>
      </c>
      <c r="B99" s="208">
        <v>41500006</v>
      </c>
      <c r="C99" s="225"/>
      <c r="D99" s="225"/>
      <c r="E99" s="209"/>
    </row>
    <row r="100" spans="1:5" ht="24">
      <c r="A100" s="205" t="s">
        <v>169</v>
      </c>
      <c r="B100" s="208">
        <v>41500007</v>
      </c>
      <c r="C100" s="204"/>
      <c r="D100" s="205"/>
      <c r="E100" s="209"/>
    </row>
    <row r="101" spans="1:5" ht="24">
      <c r="A101" s="205" t="s">
        <v>170</v>
      </c>
      <c r="B101" s="208">
        <v>41500008</v>
      </c>
      <c r="C101" s="204"/>
      <c r="D101" s="205"/>
      <c r="E101" s="209"/>
    </row>
    <row r="102" spans="1:5" ht="24">
      <c r="A102" s="339" t="s">
        <v>171</v>
      </c>
      <c r="B102" s="340">
        <v>41599999</v>
      </c>
      <c r="C102" s="341">
        <v>24000</v>
      </c>
      <c r="D102" s="343">
        <v>1010</v>
      </c>
      <c r="E102" s="344">
        <v>8216</v>
      </c>
    </row>
    <row r="103" spans="1:5" ht="24">
      <c r="A103" s="333" t="s">
        <v>27</v>
      </c>
      <c r="B103" s="334"/>
      <c r="C103" s="227">
        <f>SUM(C94:C102)</f>
        <v>44000</v>
      </c>
      <c r="D103" s="228">
        <f>SUM(D94:D102)</f>
        <v>1010</v>
      </c>
      <c r="E103" s="229">
        <f>SUM(E97:E102)</f>
        <v>22216</v>
      </c>
    </row>
    <row r="104" spans="1:5" ht="24">
      <c r="A104" s="207" t="s">
        <v>19</v>
      </c>
      <c r="B104" s="208">
        <v>41600000</v>
      </c>
      <c r="C104" s="204"/>
      <c r="D104" s="205"/>
      <c r="E104" s="209"/>
    </row>
    <row r="105" spans="1:5" ht="24">
      <c r="A105" s="205" t="s">
        <v>11</v>
      </c>
      <c r="B105" s="208">
        <v>41600001</v>
      </c>
      <c r="C105" s="218" t="s">
        <v>34</v>
      </c>
      <c r="D105" s="219"/>
      <c r="E105" s="209"/>
    </row>
    <row r="106" spans="1:5" ht="24">
      <c r="A106" s="205" t="s">
        <v>172</v>
      </c>
      <c r="B106" s="208">
        <v>41699999</v>
      </c>
      <c r="C106" s="232"/>
      <c r="D106" s="233"/>
      <c r="E106" s="209"/>
    </row>
    <row r="107" spans="1:5" ht="24">
      <c r="A107" s="215" t="s">
        <v>27</v>
      </c>
      <c r="B107" s="225"/>
      <c r="C107" s="234">
        <f>SUM(C105:C106)</f>
        <v>0</v>
      </c>
      <c r="D107" s="235" t="s">
        <v>34</v>
      </c>
      <c r="E107" s="231" t="s">
        <v>34</v>
      </c>
    </row>
    <row r="108" spans="1:5" ht="24">
      <c r="A108" s="207" t="s">
        <v>20</v>
      </c>
      <c r="B108" s="182"/>
      <c r="C108" s="232"/>
      <c r="D108" s="233"/>
      <c r="E108" s="206"/>
    </row>
    <row r="109" spans="1:5" ht="24">
      <c r="A109" s="207" t="s">
        <v>21</v>
      </c>
      <c r="B109" s="208">
        <v>42100000</v>
      </c>
      <c r="C109" s="204"/>
      <c r="D109" s="205"/>
      <c r="E109" s="209"/>
    </row>
    <row r="110" spans="1:5" ht="24">
      <c r="A110" s="205" t="s">
        <v>12</v>
      </c>
      <c r="B110" s="208">
        <v>42100001</v>
      </c>
      <c r="C110" s="218">
        <v>325480</v>
      </c>
      <c r="D110" s="219">
        <v>19785.65</v>
      </c>
      <c r="E110" s="209">
        <v>155934.38</v>
      </c>
    </row>
    <row r="111" spans="1:5" ht="24">
      <c r="A111" s="205" t="s">
        <v>173</v>
      </c>
      <c r="B111" s="208">
        <v>42100002</v>
      </c>
      <c r="C111" s="211">
        <v>8270000</v>
      </c>
      <c r="D111" s="236">
        <v>788407.86</v>
      </c>
      <c r="E111" s="261">
        <v>4716016.92</v>
      </c>
    </row>
    <row r="112" spans="1:5" ht="24">
      <c r="A112" s="205" t="s">
        <v>13</v>
      </c>
      <c r="B112" s="208">
        <v>42100003</v>
      </c>
      <c r="C112" s="204"/>
      <c r="D112" s="238"/>
      <c r="E112" s="239"/>
    </row>
    <row r="113" spans="1:5" ht="24">
      <c r="A113" s="205" t="s">
        <v>14</v>
      </c>
      <c r="B113" s="208"/>
      <c r="C113" s="204"/>
      <c r="D113" s="238"/>
      <c r="E113" s="239"/>
    </row>
    <row r="114" spans="1:5" ht="24">
      <c r="A114" s="205" t="s">
        <v>372</v>
      </c>
      <c r="B114" s="208">
        <v>42100004</v>
      </c>
      <c r="C114" s="218">
        <v>2312000</v>
      </c>
      <c r="D114" s="223">
        <v>228980.48</v>
      </c>
      <c r="E114" s="213">
        <v>1212056.48</v>
      </c>
    </row>
    <row r="115" spans="1:5" ht="24">
      <c r="A115" s="205" t="s">
        <v>174</v>
      </c>
      <c r="B115" s="208">
        <v>42100005</v>
      </c>
      <c r="C115" s="211">
        <v>41890</v>
      </c>
      <c r="D115" s="236" t="s">
        <v>34</v>
      </c>
      <c r="E115" s="261">
        <v>22895.25</v>
      </c>
    </row>
    <row r="116" spans="1:5" ht="24">
      <c r="A116" s="205" t="s">
        <v>175</v>
      </c>
      <c r="B116" s="208">
        <v>42100006</v>
      </c>
      <c r="C116" s="211">
        <v>1312000</v>
      </c>
      <c r="D116" s="236"/>
      <c r="E116" s="261"/>
    </row>
    <row r="117" spans="1:5" ht="24">
      <c r="A117" s="205" t="s">
        <v>176</v>
      </c>
      <c r="B117" s="208">
        <v>42100007</v>
      </c>
      <c r="C117" s="211">
        <v>3348180</v>
      </c>
      <c r="D117" s="236">
        <v>463555.53</v>
      </c>
      <c r="E117" s="261">
        <v>2839876.21</v>
      </c>
    </row>
    <row r="118" spans="1:5" ht="24">
      <c r="A118" s="205" t="s">
        <v>177</v>
      </c>
      <c r="B118" s="208">
        <v>42100008</v>
      </c>
      <c r="C118" s="218"/>
      <c r="D118" s="219"/>
      <c r="E118" s="209"/>
    </row>
    <row r="119" spans="1:5" ht="24">
      <c r="A119" s="205" t="s">
        <v>178</v>
      </c>
      <c r="B119" s="208">
        <v>42100009</v>
      </c>
      <c r="C119" s="204"/>
      <c r="D119" s="205"/>
      <c r="E119" s="225"/>
    </row>
    <row r="120" spans="1:5" ht="24">
      <c r="A120" s="205" t="s">
        <v>179</v>
      </c>
      <c r="B120" s="208">
        <v>42100010</v>
      </c>
      <c r="C120" s="204"/>
      <c r="D120" s="205"/>
      <c r="E120" s="225"/>
    </row>
    <row r="121" spans="1:5" ht="24">
      <c r="A121" s="205" t="s">
        <v>373</v>
      </c>
      <c r="B121" s="208">
        <v>42100011</v>
      </c>
      <c r="C121" s="204"/>
      <c r="D121" s="205"/>
      <c r="E121" s="225"/>
    </row>
    <row r="122" spans="1:5" ht="24">
      <c r="A122" s="205" t="s">
        <v>180</v>
      </c>
      <c r="B122" s="208">
        <v>42100012</v>
      </c>
      <c r="C122" s="211">
        <v>52700</v>
      </c>
      <c r="D122" s="240">
        <v>11979.35</v>
      </c>
      <c r="E122" s="178">
        <v>23874.29</v>
      </c>
    </row>
    <row r="123" spans="1:5" ht="24">
      <c r="A123" s="205" t="s">
        <v>181</v>
      </c>
      <c r="B123" s="208">
        <v>42100013</v>
      </c>
      <c r="C123" s="241">
        <v>43900</v>
      </c>
      <c r="D123" s="240" t="s">
        <v>34</v>
      </c>
      <c r="E123" s="178">
        <v>25834.2</v>
      </c>
    </row>
    <row r="124" spans="1:5" ht="24">
      <c r="A124" s="205" t="s">
        <v>182</v>
      </c>
      <c r="B124" s="208">
        <v>42100014</v>
      </c>
      <c r="C124" s="218">
        <v>1500</v>
      </c>
      <c r="D124" s="223" t="s">
        <v>34</v>
      </c>
      <c r="E124" s="214">
        <v>1293.86</v>
      </c>
    </row>
    <row r="125" spans="1:5" ht="24">
      <c r="A125" s="205" t="s">
        <v>374</v>
      </c>
      <c r="B125" s="208">
        <v>42100015</v>
      </c>
      <c r="C125" s="211">
        <v>745750</v>
      </c>
      <c r="D125" s="236">
        <v>270912</v>
      </c>
      <c r="E125" s="261">
        <v>717793</v>
      </c>
    </row>
    <row r="126" spans="1:5" ht="24">
      <c r="A126" s="205" t="s">
        <v>375</v>
      </c>
      <c r="B126" s="208"/>
      <c r="C126" s="211"/>
      <c r="D126" s="236"/>
      <c r="E126" s="237"/>
    </row>
    <row r="127" spans="1:5" ht="24">
      <c r="A127" s="205" t="s">
        <v>183</v>
      </c>
      <c r="B127" s="208">
        <v>42100016</v>
      </c>
      <c r="C127" s="204"/>
      <c r="D127" s="205"/>
      <c r="E127" s="225"/>
    </row>
    <row r="128" spans="1:5" ht="24">
      <c r="A128" s="205" t="s">
        <v>184</v>
      </c>
      <c r="B128" s="208">
        <v>42100017</v>
      </c>
      <c r="C128" s="204"/>
      <c r="D128" s="205"/>
      <c r="E128" s="225"/>
    </row>
    <row r="129" spans="1:5" ht="24">
      <c r="A129" s="205" t="s">
        <v>376</v>
      </c>
      <c r="B129" s="208">
        <v>42199999</v>
      </c>
      <c r="C129" s="204"/>
      <c r="D129" s="205"/>
      <c r="E129" s="225"/>
    </row>
    <row r="130" spans="1:5" ht="24">
      <c r="A130" s="215" t="s">
        <v>27</v>
      </c>
      <c r="B130" s="205"/>
      <c r="C130" s="227">
        <f>SUM(C109:C129)</f>
        <v>16453400</v>
      </c>
      <c r="D130" s="227">
        <f>SUM(D109:D129)</f>
        <v>1783620.87</v>
      </c>
      <c r="E130" s="217">
        <f>SUM(E110:E129)</f>
        <v>9715574.589999996</v>
      </c>
    </row>
    <row r="131" spans="1:5" ht="24">
      <c r="A131" s="207" t="s">
        <v>22</v>
      </c>
      <c r="B131" s="225">
        <v>43000000</v>
      </c>
      <c r="C131" s="204"/>
      <c r="D131" s="205"/>
      <c r="E131" s="209"/>
    </row>
    <row r="132" spans="1:5" ht="24">
      <c r="A132" s="205" t="s">
        <v>348</v>
      </c>
      <c r="B132" s="208">
        <v>43100000</v>
      </c>
      <c r="C132" s="204"/>
      <c r="D132" s="205"/>
      <c r="E132" s="209"/>
    </row>
    <row r="133" spans="1:5" ht="24">
      <c r="A133" s="205" t="s">
        <v>185</v>
      </c>
      <c r="B133" s="208">
        <v>43100001</v>
      </c>
      <c r="C133" s="218"/>
      <c r="D133" s="219"/>
      <c r="E133" s="209"/>
    </row>
    <row r="134" spans="1:5" ht="24">
      <c r="A134" s="205" t="s">
        <v>186</v>
      </c>
      <c r="B134" s="208">
        <v>43100002</v>
      </c>
      <c r="C134" s="242">
        <v>18594800</v>
      </c>
      <c r="D134" s="240" t="s">
        <v>34</v>
      </c>
      <c r="E134" s="178">
        <v>11354535</v>
      </c>
    </row>
    <row r="135" spans="1:5" ht="24">
      <c r="A135" s="205" t="s">
        <v>187</v>
      </c>
      <c r="B135" s="208"/>
      <c r="C135" s="218"/>
      <c r="D135" s="219"/>
      <c r="E135" s="209"/>
    </row>
    <row r="136" spans="1:5" ht="24">
      <c r="A136" s="345" t="s">
        <v>27</v>
      </c>
      <c r="B136" s="220"/>
      <c r="C136" s="346">
        <f>SUM(C132:C135)</f>
        <v>18594800</v>
      </c>
      <c r="D136" s="347">
        <f>SUM(D134:D135)</f>
        <v>0</v>
      </c>
      <c r="E136" s="235">
        <f>SUM(E131:E135)</f>
        <v>11354535</v>
      </c>
    </row>
    <row r="137" spans="1:5" ht="24">
      <c r="A137" s="184" t="s">
        <v>343</v>
      </c>
      <c r="B137" s="330">
        <v>44000000</v>
      </c>
      <c r="C137" s="331"/>
      <c r="D137" s="332"/>
      <c r="E137" s="206"/>
    </row>
    <row r="138" spans="1:5" ht="24">
      <c r="A138" s="205" t="s">
        <v>344</v>
      </c>
      <c r="B138" s="208">
        <v>44100000</v>
      </c>
      <c r="C138" s="204"/>
      <c r="D138" s="219"/>
      <c r="E138" s="209"/>
    </row>
    <row r="139" spans="1:5" ht="24">
      <c r="A139" s="205" t="s">
        <v>345</v>
      </c>
      <c r="B139" s="208">
        <v>44100001</v>
      </c>
      <c r="C139" s="204"/>
      <c r="D139" s="223" t="s">
        <v>34</v>
      </c>
      <c r="E139" s="209">
        <v>30000</v>
      </c>
    </row>
    <row r="140" spans="1:5" ht="24">
      <c r="A140" s="205" t="s">
        <v>346</v>
      </c>
      <c r="B140" s="208"/>
      <c r="C140" s="204"/>
      <c r="D140" s="219"/>
      <c r="E140" s="209"/>
    </row>
    <row r="141" spans="1:5" ht="24">
      <c r="A141" s="205" t="s">
        <v>347</v>
      </c>
      <c r="B141" s="208">
        <v>44100002</v>
      </c>
      <c r="C141" s="204"/>
      <c r="D141" s="219"/>
      <c r="E141" s="209"/>
    </row>
    <row r="142" spans="1:5" ht="24">
      <c r="A142" s="186" t="s">
        <v>30</v>
      </c>
      <c r="B142" s="243"/>
      <c r="C142" s="244"/>
      <c r="D142" s="378">
        <f>SUM(D139:D141)</f>
        <v>0</v>
      </c>
      <c r="E142" s="245">
        <f>SUM(E139:E141)</f>
        <v>30000</v>
      </c>
    </row>
    <row r="143" spans="1:5" ht="24.75" thickBot="1">
      <c r="A143" s="246" t="s">
        <v>31</v>
      </c>
      <c r="B143" s="247"/>
      <c r="C143" s="248">
        <f>C15+C75+C83+C103+C107+C130+C136</f>
        <v>36000000</v>
      </c>
      <c r="D143" s="249">
        <f>D15+D75+D83+D103+D130+D136+D142</f>
        <v>2190545.39</v>
      </c>
      <c r="E143" s="249">
        <f>E15+E75+E83+E103+E130+E136+E142</f>
        <v>21742434.939999998</v>
      </c>
    </row>
    <row r="144" ht="24.75" thickTop="1"/>
  </sheetData>
  <sheetProtection/>
  <mergeCells count="6">
    <mergeCell ref="A2:E2"/>
    <mergeCell ref="A3:E3"/>
    <mergeCell ref="A4:A5"/>
    <mergeCell ref="B4:B5"/>
    <mergeCell ref="C4:C5"/>
    <mergeCell ref="D4:D5"/>
  </mergeCells>
  <printOptions/>
  <pageMargins left="0.52" right="0.15748031496062992" top="0.5118110236220472" bottom="0.4724409448818898" header="0.3937007874015748" footer="0.1968503937007874"/>
  <pageSetup horizontalDpi="180" verticalDpi="180" orientation="portrait" paperSize="9" r:id="rId1"/>
  <headerFooter alignWithMargins="0">
    <oddFooter>&amp;R&amp;ห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34"/>
  <sheetViews>
    <sheetView showGridLines="0" zoomScale="80" zoomScaleNormal="80" zoomScalePageLayoutView="0" workbookViewId="0" topLeftCell="A7">
      <selection activeCell="I24" sqref="I24:I25"/>
    </sheetView>
  </sheetViews>
  <sheetFormatPr defaultColWidth="9.140625" defaultRowHeight="21.75"/>
  <cols>
    <col min="1" max="1" width="3.421875" style="2" customWidth="1"/>
    <col min="2" max="2" width="10.7109375" style="2" bestFit="1" customWidth="1"/>
    <col min="3" max="3" width="9.140625" style="2" customWidth="1"/>
    <col min="4" max="4" width="3.421875" style="2" customWidth="1"/>
    <col min="5" max="6" width="9.140625" style="2" customWidth="1"/>
    <col min="7" max="7" width="3.421875" style="2" customWidth="1"/>
    <col min="8" max="8" width="7.28125" style="2" customWidth="1"/>
    <col min="9" max="9" width="17.421875" style="2" customWidth="1"/>
    <col min="10" max="10" width="3.421875" style="2" customWidth="1"/>
    <col min="11" max="13" width="9.140625" style="2" customWidth="1"/>
    <col min="14" max="14" width="5.421875" style="2" customWidth="1"/>
    <col min="15" max="15" width="26.8515625" style="2" customWidth="1"/>
    <col min="16" max="16" width="14.7109375" style="2" bestFit="1" customWidth="1"/>
    <col min="17" max="16384" width="9.140625" style="2" customWidth="1"/>
  </cols>
  <sheetData>
    <row r="1" spans="2:13" ht="24.75">
      <c r="B1" s="471" t="s">
        <v>242</v>
      </c>
      <c r="C1" s="472"/>
      <c r="D1" s="472"/>
      <c r="E1" s="472"/>
      <c r="F1" s="472"/>
      <c r="G1" s="473"/>
      <c r="H1" s="471" t="s">
        <v>67</v>
      </c>
      <c r="I1" s="472"/>
      <c r="J1" s="472"/>
      <c r="K1" s="472"/>
      <c r="L1" s="472"/>
      <c r="M1" s="473"/>
    </row>
    <row r="2" spans="2:13" ht="24.75">
      <c r="B2" s="480" t="s">
        <v>243</v>
      </c>
      <c r="C2" s="481"/>
      <c r="D2" s="481"/>
      <c r="E2" s="481"/>
      <c r="F2" s="481"/>
      <c r="G2" s="482"/>
      <c r="H2" s="480" t="s">
        <v>244</v>
      </c>
      <c r="I2" s="481"/>
      <c r="J2" s="481"/>
      <c r="K2" s="481"/>
      <c r="L2" s="481"/>
      <c r="M2" s="482"/>
    </row>
    <row r="3" spans="2:13" ht="18" customHeight="1">
      <c r="B3" s="489" t="s">
        <v>68</v>
      </c>
      <c r="C3" s="490"/>
      <c r="D3" s="490"/>
      <c r="E3" s="490"/>
      <c r="F3" s="490"/>
      <c r="G3" s="491"/>
      <c r="H3" s="480"/>
      <c r="I3" s="481"/>
      <c r="J3" s="481"/>
      <c r="K3" s="481"/>
      <c r="L3" s="481"/>
      <c r="M3" s="482"/>
    </row>
    <row r="4" spans="2:13" ht="24.75">
      <c r="B4" s="492"/>
      <c r="C4" s="493"/>
      <c r="D4" s="493"/>
      <c r="E4" s="493"/>
      <c r="F4" s="493"/>
      <c r="G4" s="494"/>
      <c r="H4" s="483" t="s">
        <v>297</v>
      </c>
      <c r="I4" s="484"/>
      <c r="J4" s="484"/>
      <c r="K4" s="484"/>
      <c r="L4" s="484"/>
      <c r="M4" s="485"/>
    </row>
    <row r="5" spans="2:13" ht="21" customHeight="1">
      <c r="B5" s="474"/>
      <c r="C5" s="475"/>
      <c r="D5" s="475"/>
      <c r="E5" s="475"/>
      <c r="F5" s="475"/>
      <c r="G5" s="475"/>
      <c r="H5" s="475"/>
      <c r="I5" s="475"/>
      <c r="J5" s="476"/>
      <c r="K5" s="498" t="s">
        <v>39</v>
      </c>
      <c r="L5" s="499"/>
      <c r="M5" s="500"/>
    </row>
    <row r="6" spans="2:15" ht="24.75">
      <c r="B6" s="480" t="s">
        <v>600</v>
      </c>
      <c r="C6" s="481"/>
      <c r="D6" s="481"/>
      <c r="E6" s="481"/>
      <c r="F6" s="481"/>
      <c r="G6" s="481"/>
      <c r="H6" s="481"/>
      <c r="I6" s="481"/>
      <c r="J6" s="482"/>
      <c r="K6" s="495">
        <v>18285827.08</v>
      </c>
      <c r="L6" s="496"/>
      <c r="M6" s="497"/>
      <c r="O6" s="14"/>
    </row>
    <row r="7" spans="2:15" ht="24.75">
      <c r="B7" s="486" t="s">
        <v>306</v>
      </c>
      <c r="C7" s="481"/>
      <c r="D7" s="481"/>
      <c r="E7" s="481"/>
      <c r="F7" s="481"/>
      <c r="G7" s="481"/>
      <c r="H7" s="481"/>
      <c r="I7" s="481"/>
      <c r="J7" s="482"/>
      <c r="K7" s="487"/>
      <c r="L7" s="470"/>
      <c r="M7" s="488"/>
      <c r="O7" s="14"/>
    </row>
    <row r="8" spans="2:15" ht="21.75" customHeight="1">
      <c r="B8" s="502" t="s">
        <v>70</v>
      </c>
      <c r="C8" s="503"/>
      <c r="D8" s="91"/>
      <c r="E8" s="503" t="s">
        <v>71</v>
      </c>
      <c r="F8" s="503"/>
      <c r="G8" s="91"/>
      <c r="H8" s="503" t="s">
        <v>28</v>
      </c>
      <c r="I8" s="503"/>
      <c r="J8" s="91"/>
      <c r="K8" s="487"/>
      <c r="L8" s="470"/>
      <c r="M8" s="488"/>
      <c r="O8" s="14"/>
    </row>
    <row r="9" spans="2:13" ht="24" customHeight="1" thickBot="1">
      <c r="B9" s="468">
        <v>22642</v>
      </c>
      <c r="C9" s="507"/>
      <c r="D9" s="92"/>
      <c r="E9" s="477">
        <v>22643</v>
      </c>
      <c r="F9" s="470"/>
      <c r="G9" s="92"/>
      <c r="H9" s="478" t="s">
        <v>34</v>
      </c>
      <c r="I9" s="479"/>
      <c r="J9" s="92"/>
      <c r="K9" s="504" t="s">
        <v>34</v>
      </c>
      <c r="L9" s="505"/>
      <c r="M9" s="506"/>
    </row>
    <row r="10" spans="2:13" ht="25.5" thickTop="1">
      <c r="B10" s="486" t="s">
        <v>307</v>
      </c>
      <c r="C10" s="501"/>
      <c r="D10" s="501"/>
      <c r="E10" s="501"/>
      <c r="F10" s="501"/>
      <c r="G10" s="501"/>
      <c r="H10" s="501"/>
      <c r="I10" s="501"/>
      <c r="J10" s="508"/>
      <c r="K10" s="94"/>
      <c r="L10" s="92"/>
      <c r="M10" s="95"/>
    </row>
    <row r="11" spans="2:14" ht="24.75">
      <c r="B11" s="502" t="s">
        <v>74</v>
      </c>
      <c r="C11" s="503"/>
      <c r="D11" s="91"/>
      <c r="E11" s="503" t="s">
        <v>75</v>
      </c>
      <c r="F11" s="503"/>
      <c r="G11" s="91"/>
      <c r="H11" s="509" t="s">
        <v>28</v>
      </c>
      <c r="I11" s="509"/>
      <c r="J11" s="91"/>
      <c r="K11" s="90"/>
      <c r="L11" s="91"/>
      <c r="M11" s="95"/>
      <c r="N11" s="5"/>
    </row>
    <row r="12" spans="2:14" ht="24.75">
      <c r="B12" s="468">
        <v>241787</v>
      </c>
      <c r="C12" s="469"/>
      <c r="D12" s="91"/>
      <c r="E12" s="470">
        <v>26722317</v>
      </c>
      <c r="F12" s="470"/>
      <c r="G12" s="91"/>
      <c r="H12" s="114"/>
      <c r="I12" s="115">
        <v>300</v>
      </c>
      <c r="J12" s="91"/>
      <c r="K12" s="90"/>
      <c r="L12" s="91"/>
      <c r="M12" s="95"/>
      <c r="N12" s="5"/>
    </row>
    <row r="13" spans="2:14" ht="24.75">
      <c r="B13" s="468">
        <v>241836</v>
      </c>
      <c r="C13" s="469"/>
      <c r="D13" s="91"/>
      <c r="E13" s="470">
        <v>26722404</v>
      </c>
      <c r="F13" s="470"/>
      <c r="G13" s="91"/>
      <c r="H13" s="114"/>
      <c r="I13" s="115">
        <v>17336.45</v>
      </c>
      <c r="J13" s="91"/>
      <c r="K13" s="90"/>
      <c r="L13" s="91"/>
      <c r="M13" s="95"/>
      <c r="N13" s="5"/>
    </row>
    <row r="14" spans="2:14" ht="24.75">
      <c r="B14" s="468">
        <v>241836</v>
      </c>
      <c r="C14" s="469"/>
      <c r="D14" s="91"/>
      <c r="E14" s="470">
        <v>26722406</v>
      </c>
      <c r="F14" s="470"/>
      <c r="G14" s="91"/>
      <c r="H14" s="114"/>
      <c r="I14" s="115">
        <v>750</v>
      </c>
      <c r="J14" s="91"/>
      <c r="K14" s="90"/>
      <c r="L14" s="91"/>
      <c r="M14" s="95"/>
      <c r="N14" s="5"/>
    </row>
    <row r="15" spans="2:14" ht="24.75">
      <c r="B15" s="468">
        <v>241865</v>
      </c>
      <c r="C15" s="469"/>
      <c r="D15" s="91"/>
      <c r="E15" s="470">
        <v>31909567</v>
      </c>
      <c r="F15" s="470"/>
      <c r="G15" s="91"/>
      <c r="H15" s="114"/>
      <c r="I15" s="115">
        <v>5500</v>
      </c>
      <c r="J15" s="91"/>
      <c r="K15" s="90"/>
      <c r="L15" s="91"/>
      <c r="M15" s="95"/>
      <c r="N15" s="5"/>
    </row>
    <row r="16" spans="2:14" ht="24.75">
      <c r="B16" s="468">
        <v>241869</v>
      </c>
      <c r="C16" s="469"/>
      <c r="D16" s="91"/>
      <c r="E16" s="470">
        <v>31909569</v>
      </c>
      <c r="F16" s="470"/>
      <c r="G16" s="91"/>
      <c r="H16" s="114"/>
      <c r="I16" s="115">
        <v>260</v>
      </c>
      <c r="J16" s="91"/>
      <c r="K16" s="90"/>
      <c r="L16" s="91"/>
      <c r="M16" s="95"/>
      <c r="N16" s="5"/>
    </row>
    <row r="17" spans="2:14" ht="24.75">
      <c r="B17" s="468">
        <v>241869</v>
      </c>
      <c r="C17" s="469"/>
      <c r="D17" s="91"/>
      <c r="E17" s="470">
        <v>31909570</v>
      </c>
      <c r="F17" s="470"/>
      <c r="G17" s="91"/>
      <c r="H17" s="114"/>
      <c r="I17" s="115">
        <v>31155.3</v>
      </c>
      <c r="J17" s="91"/>
      <c r="K17" s="90"/>
      <c r="L17" s="91"/>
      <c r="M17" s="95"/>
      <c r="N17" s="5"/>
    </row>
    <row r="18" spans="2:14" ht="24.75">
      <c r="B18" s="468">
        <v>241869</v>
      </c>
      <c r="C18" s="469"/>
      <c r="D18" s="91"/>
      <c r="E18" s="470">
        <v>31909571</v>
      </c>
      <c r="F18" s="470"/>
      <c r="G18" s="91"/>
      <c r="H18" s="114"/>
      <c r="I18" s="115">
        <v>1005</v>
      </c>
      <c r="J18" s="91"/>
      <c r="K18" s="90"/>
      <c r="L18" s="91"/>
      <c r="M18" s="95"/>
      <c r="N18" s="5"/>
    </row>
    <row r="19" spans="2:14" ht="24.75">
      <c r="B19" s="468">
        <v>241869</v>
      </c>
      <c r="C19" s="469"/>
      <c r="D19" s="91"/>
      <c r="E19" s="470">
        <v>31909573</v>
      </c>
      <c r="F19" s="470"/>
      <c r="G19" s="91"/>
      <c r="H19" s="114"/>
      <c r="I19" s="115">
        <v>13373.83</v>
      </c>
      <c r="J19" s="91"/>
      <c r="K19" s="90"/>
      <c r="L19" s="91"/>
      <c r="M19" s="95"/>
      <c r="N19" s="5"/>
    </row>
    <row r="20" spans="2:14" ht="24.75">
      <c r="B20" s="468">
        <v>241869</v>
      </c>
      <c r="C20" s="469"/>
      <c r="D20" s="91"/>
      <c r="E20" s="470">
        <v>31909574</v>
      </c>
      <c r="F20" s="470"/>
      <c r="G20" s="91"/>
      <c r="H20" s="114"/>
      <c r="I20" s="115">
        <v>2000</v>
      </c>
      <c r="J20" s="91"/>
      <c r="K20" s="90"/>
      <c r="L20" s="91"/>
      <c r="M20" s="95"/>
      <c r="N20" s="5"/>
    </row>
    <row r="21" spans="2:14" ht="24.75">
      <c r="B21" s="468">
        <v>241876</v>
      </c>
      <c r="C21" s="469"/>
      <c r="D21" s="91"/>
      <c r="E21" s="470">
        <v>31909576</v>
      </c>
      <c r="F21" s="470"/>
      <c r="G21" s="91"/>
      <c r="H21" s="114"/>
      <c r="I21" s="115">
        <v>2241</v>
      </c>
      <c r="J21" s="91"/>
      <c r="K21" s="90"/>
      <c r="L21" s="91"/>
      <c r="M21" s="95"/>
      <c r="N21" s="5"/>
    </row>
    <row r="22" spans="2:14" ht="24.75">
      <c r="B22" s="468">
        <v>241876</v>
      </c>
      <c r="C22" s="469"/>
      <c r="D22" s="91"/>
      <c r="E22" s="470">
        <v>31909578</v>
      </c>
      <c r="F22" s="470"/>
      <c r="G22" s="91"/>
      <c r="H22" s="114"/>
      <c r="I22" s="115">
        <v>4760</v>
      </c>
      <c r="J22" s="91"/>
      <c r="K22" s="90"/>
      <c r="L22" s="91"/>
      <c r="M22" s="95"/>
      <c r="N22" s="5"/>
    </row>
    <row r="23" spans="2:14" ht="24.75">
      <c r="B23" s="468">
        <v>241876</v>
      </c>
      <c r="C23" s="469"/>
      <c r="D23" s="91"/>
      <c r="E23" s="470">
        <v>31909582</v>
      </c>
      <c r="F23" s="470"/>
      <c r="G23" s="91"/>
      <c r="H23" s="114"/>
      <c r="I23" s="115">
        <v>1655</v>
      </c>
      <c r="J23" s="91"/>
      <c r="K23" s="90"/>
      <c r="L23" s="91"/>
      <c r="M23" s="95"/>
      <c r="N23" s="5"/>
    </row>
    <row r="24" spans="2:14" ht="24.75">
      <c r="B24" s="468"/>
      <c r="C24" s="469"/>
      <c r="D24" s="91"/>
      <c r="E24" s="470"/>
      <c r="F24" s="470"/>
      <c r="G24" s="91"/>
      <c r="H24" s="114"/>
      <c r="I24" s="115"/>
      <c r="J24" s="91"/>
      <c r="K24" s="90"/>
      <c r="L24" s="91"/>
      <c r="M24" s="95"/>
      <c r="N24" s="5"/>
    </row>
    <row r="25" spans="2:15" ht="23.25" customHeight="1" thickBot="1">
      <c r="B25" s="511"/>
      <c r="C25" s="470"/>
      <c r="D25" s="92"/>
      <c r="E25" s="503"/>
      <c r="F25" s="503"/>
      <c r="G25" s="92"/>
      <c r="H25" s="96"/>
      <c r="I25" s="97">
        <f>SUM(I12:I24)</f>
        <v>80336.58</v>
      </c>
      <c r="J25" s="92"/>
      <c r="K25" s="504">
        <f>+I25</f>
        <v>80336.58</v>
      </c>
      <c r="L25" s="505"/>
      <c r="M25" s="506"/>
      <c r="O25" s="27"/>
    </row>
    <row r="26" spans="2:15" ht="22.5" customHeight="1" thickTop="1">
      <c r="B26" s="486" t="s">
        <v>308</v>
      </c>
      <c r="C26" s="501"/>
      <c r="D26" s="501"/>
      <c r="E26" s="501"/>
      <c r="F26" s="501"/>
      <c r="G26" s="501"/>
      <c r="H26" s="501"/>
      <c r="I26" s="501"/>
      <c r="J26" s="92"/>
      <c r="K26" s="487"/>
      <c r="L26" s="470"/>
      <c r="M26" s="488"/>
      <c r="O26" s="14"/>
    </row>
    <row r="27" spans="2:13" ht="24.75" hidden="1">
      <c r="B27" s="86"/>
      <c r="C27" s="85"/>
      <c r="D27" s="93"/>
      <c r="E27" s="93"/>
      <c r="F27" s="93"/>
      <c r="G27" s="93"/>
      <c r="H27" s="93"/>
      <c r="I27" s="98"/>
      <c r="J27" s="92"/>
      <c r="K27" s="87"/>
      <c r="L27" s="88"/>
      <c r="M27" s="89"/>
    </row>
    <row r="28" spans="2:13" ht="24.75" hidden="1">
      <c r="B28" s="86"/>
      <c r="C28" s="85"/>
      <c r="D28" s="93"/>
      <c r="E28" s="93"/>
      <c r="F28" s="93"/>
      <c r="G28" s="93"/>
      <c r="H28" s="93"/>
      <c r="I28" s="99"/>
      <c r="J28" s="92"/>
      <c r="K28" s="87"/>
      <c r="L28" s="88"/>
      <c r="M28" s="89"/>
    </row>
    <row r="29" spans="2:13" ht="18.75" customHeight="1" thickBot="1">
      <c r="B29" s="86"/>
      <c r="C29" s="512" t="s">
        <v>464</v>
      </c>
      <c r="D29" s="512"/>
      <c r="E29" s="512"/>
      <c r="F29" s="512"/>
      <c r="G29" s="93"/>
      <c r="H29" s="100"/>
      <c r="I29" s="101"/>
      <c r="J29" s="92"/>
      <c r="K29" s="513"/>
      <c r="L29" s="514"/>
      <c r="M29" s="515"/>
    </row>
    <row r="30" spans="2:16" ht="25.5" thickTop="1">
      <c r="B30" s="480" t="s">
        <v>601</v>
      </c>
      <c r="C30" s="481"/>
      <c r="D30" s="481"/>
      <c r="E30" s="481"/>
      <c r="F30" s="481"/>
      <c r="G30" s="481"/>
      <c r="H30" s="481"/>
      <c r="I30" s="481"/>
      <c r="J30" s="482"/>
      <c r="K30" s="495">
        <v>18205490.5</v>
      </c>
      <c r="L30" s="496"/>
      <c r="M30" s="497"/>
      <c r="O30" s="6"/>
      <c r="P30" s="14"/>
    </row>
    <row r="31" spans="2:15" ht="24.75">
      <c r="B31" s="118" t="s">
        <v>77</v>
      </c>
      <c r="C31" s="119"/>
      <c r="D31" s="119"/>
      <c r="E31" s="119"/>
      <c r="F31" s="119"/>
      <c r="G31" s="119"/>
      <c r="H31" s="117"/>
      <c r="I31" s="471" t="s">
        <v>78</v>
      </c>
      <c r="J31" s="472"/>
      <c r="K31" s="472"/>
      <c r="L31" s="472"/>
      <c r="M31" s="473"/>
      <c r="O31" s="14"/>
    </row>
    <row r="32" spans="2:13" ht="24.75">
      <c r="B32" s="94" t="s">
        <v>314</v>
      </c>
      <c r="C32" s="92"/>
      <c r="D32" s="92"/>
      <c r="E32" s="92"/>
      <c r="F32" s="92"/>
      <c r="G32" s="92"/>
      <c r="H32" s="95"/>
      <c r="I32" s="480" t="s">
        <v>313</v>
      </c>
      <c r="J32" s="481"/>
      <c r="K32" s="481"/>
      <c r="L32" s="481"/>
      <c r="M32" s="482"/>
    </row>
    <row r="33" spans="2:13" ht="24.75">
      <c r="B33" s="102" t="s">
        <v>299</v>
      </c>
      <c r="C33" s="103"/>
      <c r="D33" s="103"/>
      <c r="E33" s="103"/>
      <c r="F33" s="103"/>
      <c r="G33" s="103"/>
      <c r="H33" s="116"/>
      <c r="I33" s="483" t="s">
        <v>245</v>
      </c>
      <c r="J33" s="484"/>
      <c r="K33" s="484"/>
      <c r="L33" s="484"/>
      <c r="M33" s="485"/>
    </row>
    <row r="34" spans="11:13" ht="24">
      <c r="K34" s="510"/>
      <c r="L34" s="510"/>
      <c r="M34" s="510"/>
    </row>
  </sheetData>
  <sheetProtection/>
  <mergeCells count="64">
    <mergeCell ref="B18:C18"/>
    <mergeCell ref="B13:C13"/>
    <mergeCell ref="B14:C14"/>
    <mergeCell ref="B15:C15"/>
    <mergeCell ref="E13:F13"/>
    <mergeCell ref="E14:F14"/>
    <mergeCell ref="E15:F15"/>
    <mergeCell ref="E25:F25"/>
    <mergeCell ref="C29:F29"/>
    <mergeCell ref="I32:M32"/>
    <mergeCell ref="K29:M29"/>
    <mergeCell ref="E24:F24"/>
    <mergeCell ref="E16:F16"/>
    <mergeCell ref="B16:C16"/>
    <mergeCell ref="E17:F17"/>
    <mergeCell ref="E18:F18"/>
    <mergeCell ref="B17:C17"/>
    <mergeCell ref="E11:F11"/>
    <mergeCell ref="H11:I11"/>
    <mergeCell ref="K34:M34"/>
    <mergeCell ref="B30:J30"/>
    <mergeCell ref="K30:M30"/>
    <mergeCell ref="I31:M31"/>
    <mergeCell ref="K25:M25"/>
    <mergeCell ref="I33:M33"/>
    <mergeCell ref="B25:C25"/>
    <mergeCell ref="E12:F12"/>
    <mergeCell ref="B26:I26"/>
    <mergeCell ref="K26:M26"/>
    <mergeCell ref="K7:M7"/>
    <mergeCell ref="B8:C8"/>
    <mergeCell ref="E8:F8"/>
    <mergeCell ref="H8:I8"/>
    <mergeCell ref="K9:M9"/>
    <mergeCell ref="B9:C9"/>
    <mergeCell ref="B10:J10"/>
    <mergeCell ref="B11:C11"/>
    <mergeCell ref="B7:J7"/>
    <mergeCell ref="K8:M8"/>
    <mergeCell ref="B3:G4"/>
    <mergeCell ref="H3:M3"/>
    <mergeCell ref="B6:J6"/>
    <mergeCell ref="K6:M6"/>
    <mergeCell ref="K5:M5"/>
    <mergeCell ref="B12:C12"/>
    <mergeCell ref="B24:C24"/>
    <mergeCell ref="B1:G1"/>
    <mergeCell ref="B5:J5"/>
    <mergeCell ref="E9:F9"/>
    <mergeCell ref="H9:I9"/>
    <mergeCell ref="H1:M1"/>
    <mergeCell ref="B2:G2"/>
    <mergeCell ref="H2:M2"/>
    <mergeCell ref="H4:M4"/>
    <mergeCell ref="B19:C19"/>
    <mergeCell ref="B20:C20"/>
    <mergeCell ref="B21:C21"/>
    <mergeCell ref="B22:C22"/>
    <mergeCell ref="B23:C23"/>
    <mergeCell ref="E19:F19"/>
    <mergeCell ref="E20:F20"/>
    <mergeCell ref="E21:F21"/>
    <mergeCell ref="E22:F22"/>
    <mergeCell ref="E23:F23"/>
  </mergeCells>
  <printOptions/>
  <pageMargins left="0.78" right="0.17" top="0.7" bottom="0.15" header="0.22" footer="0.1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32"/>
  <sheetViews>
    <sheetView zoomScalePageLayoutView="0" workbookViewId="0" topLeftCell="A1">
      <pane xSplit="1" ySplit="6" topLeftCell="D103" activePane="bottomRight" state="frozen"/>
      <selection pane="topLeft" activeCell="B27" sqref="B27:J27"/>
      <selection pane="topRight" activeCell="B27" sqref="B27:J27"/>
      <selection pane="bottomLeft" activeCell="B27" sqref="B27:J27"/>
      <selection pane="bottomRight" activeCell="T89" sqref="T89"/>
    </sheetView>
  </sheetViews>
  <sheetFormatPr defaultColWidth="9.140625" defaultRowHeight="21.75"/>
  <cols>
    <col min="1" max="1" width="19.57421875" style="0" customWidth="1"/>
    <col min="2" max="2" width="12.140625" style="0" customWidth="1"/>
    <col min="3" max="3" width="10.7109375" style="0" customWidth="1"/>
    <col min="4" max="5" width="10.00390625" style="0" customWidth="1"/>
    <col min="6" max="6" width="11.28125" style="0" customWidth="1"/>
    <col min="7" max="7" width="10.7109375" style="0" customWidth="1"/>
    <col min="8" max="8" width="10.00390625" style="0" customWidth="1"/>
    <col min="9" max="9" width="9.8515625" style="0" hidden="1" customWidth="1"/>
    <col min="10" max="10" width="11.57421875" style="0" customWidth="1"/>
    <col min="11" max="11" width="11.140625" style="0" customWidth="1"/>
    <col min="12" max="12" width="12.28125" style="0" customWidth="1"/>
    <col min="13" max="13" width="10.140625" style="0" customWidth="1"/>
    <col min="14" max="14" width="11.7109375" style="0" customWidth="1"/>
    <col min="15" max="15" width="10.8515625" style="0" customWidth="1"/>
    <col min="16" max="16" width="8.8515625" style="0" hidden="1" customWidth="1"/>
    <col min="17" max="17" width="11.00390625" style="0" customWidth="1"/>
    <col min="18" max="18" width="10.28125" style="0" customWidth="1"/>
    <col min="19" max="19" width="11.140625" style="0" customWidth="1"/>
    <col min="20" max="20" width="10.140625" style="0" customWidth="1"/>
    <col min="21" max="21" width="11.57421875" style="0" customWidth="1"/>
    <col min="22" max="22" width="13.57421875" style="0" customWidth="1"/>
    <col min="23" max="23" width="11.7109375" style="0" customWidth="1"/>
  </cols>
  <sheetData>
    <row r="1" spans="1:22" ht="21.75">
      <c r="A1" s="262"/>
      <c r="B1" s="519" t="s">
        <v>296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</row>
    <row r="2" spans="1:22" ht="21.75">
      <c r="A2" s="250"/>
      <c r="B2" s="518" t="s">
        <v>377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</row>
    <row r="3" spans="1:22" ht="21.75">
      <c r="A3" s="263"/>
      <c r="B3" s="518" t="s">
        <v>596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</row>
    <row r="4" spans="1:22" ht="3.75" customHeight="1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</row>
    <row r="5" spans="1:22" ht="20.25" customHeight="1">
      <c r="A5" s="264" t="s">
        <v>82</v>
      </c>
      <c r="B5" s="522" t="s">
        <v>83</v>
      </c>
      <c r="C5" s="521"/>
      <c r="D5" s="520" t="s">
        <v>194</v>
      </c>
      <c r="E5" s="521"/>
      <c r="F5" s="520" t="s">
        <v>84</v>
      </c>
      <c r="G5" s="522"/>
      <c r="H5" s="522"/>
      <c r="I5" s="521"/>
      <c r="J5" s="520" t="s">
        <v>85</v>
      </c>
      <c r="K5" s="521"/>
      <c r="L5" s="517" t="s">
        <v>86</v>
      </c>
      <c r="M5" s="517"/>
      <c r="N5" s="517" t="s">
        <v>87</v>
      </c>
      <c r="O5" s="517"/>
      <c r="P5" s="517"/>
      <c r="Q5" s="267" t="s">
        <v>88</v>
      </c>
      <c r="R5" s="517" t="s">
        <v>89</v>
      </c>
      <c r="S5" s="517"/>
      <c r="T5" s="266" t="s">
        <v>90</v>
      </c>
      <c r="U5" s="267" t="s">
        <v>91</v>
      </c>
      <c r="V5" s="268" t="s">
        <v>27</v>
      </c>
    </row>
    <row r="6" spans="1:22" ht="36.75" customHeight="1">
      <c r="A6" s="269" t="s">
        <v>92</v>
      </c>
      <c r="B6" s="265" t="s">
        <v>93</v>
      </c>
      <c r="C6" s="267" t="s">
        <v>94</v>
      </c>
      <c r="D6" s="267" t="s">
        <v>195</v>
      </c>
      <c r="E6" s="267" t="s">
        <v>403</v>
      </c>
      <c r="F6" s="267" t="s">
        <v>95</v>
      </c>
      <c r="G6" s="267" t="s">
        <v>96</v>
      </c>
      <c r="H6" s="267" t="s">
        <v>97</v>
      </c>
      <c r="I6" s="267" t="s">
        <v>98</v>
      </c>
      <c r="J6" s="267" t="s">
        <v>99</v>
      </c>
      <c r="K6" s="267" t="s">
        <v>398</v>
      </c>
      <c r="L6" s="267" t="s">
        <v>100</v>
      </c>
      <c r="M6" s="267" t="s">
        <v>101</v>
      </c>
      <c r="N6" s="267" t="s">
        <v>102</v>
      </c>
      <c r="O6" s="267" t="s">
        <v>103</v>
      </c>
      <c r="P6" s="267" t="s">
        <v>104</v>
      </c>
      <c r="Q6" s="267" t="s">
        <v>105</v>
      </c>
      <c r="R6" s="267" t="s">
        <v>106</v>
      </c>
      <c r="S6" s="267" t="s">
        <v>107</v>
      </c>
      <c r="T6" s="267" t="s">
        <v>108</v>
      </c>
      <c r="U6" s="267" t="s">
        <v>109</v>
      </c>
      <c r="V6" s="270"/>
    </row>
    <row r="7" spans="1:22" ht="21" customHeight="1">
      <c r="A7" s="252">
        <v>100000</v>
      </c>
      <c r="B7" s="271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72"/>
      <c r="V7" s="273"/>
    </row>
    <row r="8" spans="1:22" ht="18" customHeight="1" hidden="1">
      <c r="A8" s="274" t="s">
        <v>110</v>
      </c>
      <c r="B8" s="271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72"/>
      <c r="V8" s="273">
        <f>SUM(B8:U8)</f>
        <v>0</v>
      </c>
    </row>
    <row r="9" spans="1:22" ht="18" customHeight="1" hidden="1">
      <c r="A9" s="274" t="s">
        <v>111</v>
      </c>
      <c r="B9" s="271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72"/>
      <c r="V9" s="273">
        <f>SUM(B9:U9)</f>
        <v>0</v>
      </c>
    </row>
    <row r="10" spans="1:22" ht="18" customHeight="1" hidden="1">
      <c r="A10" s="274" t="s">
        <v>112</v>
      </c>
      <c r="B10" s="271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72"/>
      <c r="V10" s="273">
        <f>SUM(B10:U10)</f>
        <v>0</v>
      </c>
    </row>
    <row r="11" spans="1:22" ht="18" customHeight="1" hidden="1">
      <c r="A11" s="274" t="s">
        <v>113</v>
      </c>
      <c r="B11" s="271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72"/>
      <c r="V11" s="273">
        <f>SUM(B11:U11)</f>
        <v>0</v>
      </c>
    </row>
    <row r="12" spans="1:22" ht="18" customHeight="1">
      <c r="A12" s="274" t="s">
        <v>410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5">
        <v>4997</v>
      </c>
      <c r="V12" s="276">
        <v>27090</v>
      </c>
    </row>
    <row r="13" spans="1:22" ht="18" customHeight="1">
      <c r="A13" s="274" t="s">
        <v>460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326">
        <v>627600</v>
      </c>
      <c r="V13" s="326">
        <v>3746400</v>
      </c>
    </row>
    <row r="14" spans="1:22" ht="18" customHeight="1">
      <c r="A14" s="274" t="s">
        <v>461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326">
        <v>205600</v>
      </c>
      <c r="V14" s="326">
        <v>1230400</v>
      </c>
    </row>
    <row r="15" spans="1:22" ht="18" customHeight="1">
      <c r="A15" s="274" t="s">
        <v>411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326">
        <v>5500</v>
      </c>
      <c r="V15" s="326">
        <v>33000</v>
      </c>
    </row>
    <row r="16" spans="1:22" ht="18" customHeight="1">
      <c r="A16" s="274" t="s">
        <v>412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326" t="s">
        <v>34</v>
      </c>
      <c r="V16" s="326">
        <v>28800</v>
      </c>
    </row>
    <row r="17" spans="1:22" ht="18" customHeight="1">
      <c r="A17" s="274" t="s">
        <v>416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326" t="s">
        <v>34</v>
      </c>
      <c r="V17" s="326">
        <v>100000</v>
      </c>
    </row>
    <row r="18" spans="1:22" ht="18" customHeight="1">
      <c r="A18" s="274" t="s">
        <v>413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326" t="s">
        <v>34</v>
      </c>
      <c r="V18" s="326">
        <v>174052</v>
      </c>
    </row>
    <row r="19" spans="1:22" ht="18" customHeight="1">
      <c r="A19" s="256" t="s">
        <v>114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352">
        <f>SUM(U12:U18)</f>
        <v>843697</v>
      </c>
      <c r="V19" s="327">
        <f>SUM(U19)</f>
        <v>843697</v>
      </c>
    </row>
    <row r="20" spans="1:22" ht="18" customHeight="1" thickBot="1">
      <c r="A20" s="277" t="s">
        <v>115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353">
        <v>5339742</v>
      </c>
      <c r="V20" s="354">
        <f>SUM(U20)</f>
        <v>5339742</v>
      </c>
    </row>
    <row r="21" spans="1:22" ht="18" customHeight="1" thickTop="1">
      <c r="A21" s="279" t="s">
        <v>415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5"/>
      <c r="V21" s="276"/>
    </row>
    <row r="22" spans="1:22" ht="20.25" customHeight="1">
      <c r="A22" s="290" t="s">
        <v>381</v>
      </c>
      <c r="B22" s="271">
        <v>42840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5"/>
      <c r="V22" s="271">
        <v>257040</v>
      </c>
    </row>
    <row r="23" spans="1:22" ht="21" customHeight="1">
      <c r="A23" s="290" t="s">
        <v>197</v>
      </c>
      <c r="B23" s="271">
        <v>3510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5"/>
      <c r="V23" s="271">
        <v>21060</v>
      </c>
    </row>
    <row r="24" spans="1:22" ht="18" customHeight="1">
      <c r="A24" s="290" t="s">
        <v>198</v>
      </c>
      <c r="B24" s="271">
        <v>3510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5"/>
      <c r="V24" s="271">
        <v>21060</v>
      </c>
    </row>
    <row r="25" spans="1:22" ht="20.25" customHeight="1">
      <c r="A25" s="290" t="s">
        <v>382</v>
      </c>
      <c r="B25" s="271">
        <v>7200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5"/>
      <c r="V25" s="271">
        <v>43200</v>
      </c>
    </row>
    <row r="26" spans="1:22" ht="21" customHeight="1">
      <c r="A26" s="290" t="s">
        <v>383</v>
      </c>
      <c r="B26" s="271">
        <v>150000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2"/>
      <c r="V26" s="271">
        <v>900000</v>
      </c>
    </row>
    <row r="27" spans="1:22" ht="21" customHeight="1">
      <c r="A27" s="290" t="s">
        <v>199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5"/>
      <c r="V27" s="276"/>
    </row>
    <row r="28" spans="1:22" ht="17.25" customHeight="1">
      <c r="A28" s="416" t="s">
        <v>114</v>
      </c>
      <c r="B28" s="271">
        <f>SUM(B22:B27)</f>
        <v>207060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>
        <f>SUM(B28:U28)</f>
        <v>207060</v>
      </c>
    </row>
    <row r="29" spans="1:22" ht="21.75" customHeight="1" thickBot="1">
      <c r="A29" s="417" t="s">
        <v>115</v>
      </c>
      <c r="B29" s="278">
        <v>1242360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>
        <f>SUM(B29:U29)</f>
        <v>1242360</v>
      </c>
    </row>
    <row r="30" spans="1:22" ht="18" customHeight="1" thickTop="1">
      <c r="A30" s="258">
        <v>22000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</row>
    <row r="31" spans="1:22" ht="18" customHeight="1">
      <c r="A31" s="282" t="s">
        <v>384</v>
      </c>
      <c r="B31" s="255">
        <v>184750</v>
      </c>
      <c r="C31" s="255">
        <v>76800</v>
      </c>
      <c r="D31" s="255" t="s">
        <v>34</v>
      </c>
      <c r="E31" s="255"/>
      <c r="F31" s="255">
        <v>93140</v>
      </c>
      <c r="G31" s="255"/>
      <c r="H31" s="255"/>
      <c r="I31" s="255"/>
      <c r="J31" s="255">
        <v>15840</v>
      </c>
      <c r="K31" s="255"/>
      <c r="L31" s="255">
        <v>56460</v>
      </c>
      <c r="M31" s="255"/>
      <c r="N31" s="255">
        <v>12970</v>
      </c>
      <c r="O31" s="255"/>
      <c r="P31" s="255"/>
      <c r="Q31" s="255"/>
      <c r="R31" s="255"/>
      <c r="S31" s="255"/>
      <c r="T31" s="255"/>
      <c r="U31" s="255"/>
      <c r="V31" s="255">
        <v>2862120</v>
      </c>
    </row>
    <row r="32" spans="1:22" ht="18" customHeight="1">
      <c r="A32" s="283" t="s">
        <v>385</v>
      </c>
      <c r="B32" s="255">
        <v>7000</v>
      </c>
      <c r="C32" s="255"/>
      <c r="D32" s="255" t="s">
        <v>34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>
        <v>315</v>
      </c>
      <c r="O32" s="255"/>
      <c r="P32" s="255"/>
      <c r="Q32" s="255"/>
      <c r="R32" s="255"/>
      <c r="S32" s="255"/>
      <c r="T32" s="255"/>
      <c r="U32" s="255"/>
      <c r="V32" s="255">
        <v>51090</v>
      </c>
    </row>
    <row r="33" spans="1:22" ht="18" customHeight="1">
      <c r="A33" s="283" t="s">
        <v>386</v>
      </c>
      <c r="B33" s="255">
        <v>10500</v>
      </c>
      <c r="C33" s="255">
        <v>3500</v>
      </c>
      <c r="D33" s="255"/>
      <c r="E33" s="255"/>
      <c r="F33" s="255">
        <v>3500</v>
      </c>
      <c r="G33" s="255"/>
      <c r="H33" s="255"/>
      <c r="I33" s="255"/>
      <c r="J33" s="255"/>
      <c r="K33" s="255"/>
      <c r="L33" s="255">
        <v>3500</v>
      </c>
      <c r="M33" s="255"/>
      <c r="N33" s="255" t="s">
        <v>34</v>
      </c>
      <c r="O33" s="255"/>
      <c r="P33" s="255"/>
      <c r="Q33" s="255"/>
      <c r="R33" s="255"/>
      <c r="S33" s="255"/>
      <c r="T33" s="255"/>
      <c r="U33" s="255"/>
      <c r="V33" s="255">
        <v>140000</v>
      </c>
    </row>
    <row r="34" spans="1:22" ht="18" customHeight="1">
      <c r="A34" s="282" t="s">
        <v>387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</row>
    <row r="35" spans="1:22" ht="18" customHeight="1">
      <c r="A35" s="282" t="s">
        <v>388</v>
      </c>
      <c r="B35" s="255">
        <v>20040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>
        <v>120240</v>
      </c>
    </row>
    <row r="36" spans="1:22" ht="18" customHeight="1">
      <c r="A36" s="283" t="s">
        <v>389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</row>
    <row r="37" spans="1:22" ht="18" customHeight="1">
      <c r="A37" s="283" t="s">
        <v>390</v>
      </c>
      <c r="B37" s="255">
        <v>18820</v>
      </c>
      <c r="C37" s="255">
        <v>11240</v>
      </c>
      <c r="D37" s="255">
        <v>9000</v>
      </c>
      <c r="E37" s="255"/>
      <c r="F37" s="255">
        <v>31400</v>
      </c>
      <c r="G37" s="255"/>
      <c r="H37" s="255"/>
      <c r="I37" s="255"/>
      <c r="J37" s="255"/>
      <c r="K37" s="255"/>
      <c r="L37" s="255">
        <v>18090</v>
      </c>
      <c r="M37" s="255"/>
      <c r="N37" s="255">
        <v>11350</v>
      </c>
      <c r="O37" s="255"/>
      <c r="P37" s="255"/>
      <c r="Q37" s="255"/>
      <c r="R37" s="255"/>
      <c r="S37" s="255"/>
      <c r="T37" s="255"/>
      <c r="U37" s="255"/>
      <c r="V37" s="255">
        <v>592508</v>
      </c>
    </row>
    <row r="38" spans="1:22" ht="18" customHeight="1">
      <c r="A38" s="283" t="s">
        <v>385</v>
      </c>
      <c r="B38" s="255"/>
      <c r="C38" s="255">
        <v>2000</v>
      </c>
      <c r="D38" s="255">
        <v>1000</v>
      </c>
      <c r="E38" s="255"/>
      <c r="F38" s="255">
        <v>2000</v>
      </c>
      <c r="G38" s="255"/>
      <c r="H38" s="255"/>
      <c r="I38" s="255"/>
      <c r="J38" s="255"/>
      <c r="K38" s="255"/>
      <c r="L38" s="255"/>
      <c r="M38" s="255"/>
      <c r="N38" s="255">
        <v>1935</v>
      </c>
      <c r="O38" s="255"/>
      <c r="P38" s="255"/>
      <c r="Q38" s="255"/>
      <c r="R38" s="255"/>
      <c r="S38" s="255"/>
      <c r="T38" s="255"/>
      <c r="U38" s="255"/>
      <c r="V38" s="255">
        <v>40319</v>
      </c>
    </row>
    <row r="39" spans="1:22" ht="20.25" customHeight="1">
      <c r="A39" s="256" t="s">
        <v>114</v>
      </c>
      <c r="B39" s="273">
        <f>SUM(B31:B38)</f>
        <v>241110</v>
      </c>
      <c r="C39" s="273">
        <f>SUM(C31:C38)</f>
        <v>93540</v>
      </c>
      <c r="D39" s="273">
        <f>SUM(D31:D38)</f>
        <v>10000</v>
      </c>
      <c r="E39" s="273"/>
      <c r="F39" s="273">
        <f>SUM(F31:F38)</f>
        <v>130040</v>
      </c>
      <c r="G39" s="273"/>
      <c r="H39" s="273"/>
      <c r="I39" s="273"/>
      <c r="J39" s="273">
        <f>SUM(J31:J38)</f>
        <v>15840</v>
      </c>
      <c r="K39" s="273"/>
      <c r="L39" s="273">
        <f>SUM(L31:L38)</f>
        <v>78050</v>
      </c>
      <c r="M39" s="273"/>
      <c r="N39" s="273">
        <f>SUM(N31:N38)</f>
        <v>26570</v>
      </c>
      <c r="O39" s="273"/>
      <c r="P39" s="273"/>
      <c r="Q39" s="273"/>
      <c r="R39" s="273"/>
      <c r="S39" s="273"/>
      <c r="T39" s="273"/>
      <c r="U39" s="273"/>
      <c r="V39" s="273">
        <f>SUM(B39:U39)</f>
        <v>595150</v>
      </c>
    </row>
    <row r="40" spans="1:22" ht="23.25" customHeight="1" thickBot="1">
      <c r="A40" s="277" t="s">
        <v>115</v>
      </c>
      <c r="B40" s="285">
        <v>1447020</v>
      </c>
      <c r="C40" s="285">
        <v>552697</v>
      </c>
      <c r="D40" s="285">
        <v>175320</v>
      </c>
      <c r="E40" s="285"/>
      <c r="F40" s="285">
        <v>780180</v>
      </c>
      <c r="G40" s="285"/>
      <c r="H40" s="285"/>
      <c r="I40" s="285"/>
      <c r="J40" s="285">
        <v>95040</v>
      </c>
      <c r="K40" s="285"/>
      <c r="L40" s="285">
        <v>468300</v>
      </c>
      <c r="M40" s="285"/>
      <c r="N40" s="285">
        <v>284660</v>
      </c>
      <c r="O40" s="285"/>
      <c r="P40" s="285"/>
      <c r="Q40" s="285"/>
      <c r="R40" s="285"/>
      <c r="S40" s="285"/>
      <c r="T40" s="285"/>
      <c r="U40" s="285"/>
      <c r="V40" s="278">
        <v>3806277</v>
      </c>
    </row>
    <row r="41" spans="1:22" ht="22.5" customHeight="1" thickTop="1">
      <c r="A41" s="258">
        <v>31000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</row>
    <row r="42" spans="1:23" ht="21" customHeight="1">
      <c r="A42" s="286" t="s">
        <v>200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82"/>
    </row>
    <row r="43" spans="1:23" ht="21" customHeight="1">
      <c r="A43" s="282" t="s">
        <v>312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82"/>
    </row>
    <row r="44" spans="1:23" ht="18.75" customHeight="1">
      <c r="A44" s="282" t="s">
        <v>201</v>
      </c>
      <c r="B44" s="255">
        <v>8500</v>
      </c>
      <c r="C44" s="255">
        <v>5800</v>
      </c>
      <c r="D44" s="255">
        <v>3000</v>
      </c>
      <c r="E44" s="255"/>
      <c r="F44" s="255"/>
      <c r="G44" s="255"/>
      <c r="H44" s="255"/>
      <c r="I44" s="255"/>
      <c r="J44" s="255"/>
      <c r="K44" s="255"/>
      <c r="L44" s="255">
        <v>6000</v>
      </c>
      <c r="M44" s="255"/>
      <c r="N44" s="255">
        <v>1900</v>
      </c>
      <c r="O44" s="255"/>
      <c r="P44" s="255"/>
      <c r="Q44" s="255"/>
      <c r="R44" s="255"/>
      <c r="S44" s="255"/>
      <c r="T44" s="255"/>
      <c r="U44" s="255"/>
      <c r="V44" s="255">
        <v>189626</v>
      </c>
      <c r="W44" s="82"/>
    </row>
    <row r="45" spans="1:23" ht="22.5" customHeight="1">
      <c r="A45" s="283" t="s">
        <v>202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>
        <v>36430</v>
      </c>
      <c r="W45" s="82"/>
    </row>
    <row r="46" spans="1:23" ht="19.5" customHeight="1">
      <c r="A46" s="283" t="s">
        <v>203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82"/>
    </row>
    <row r="47" spans="1:23" ht="23.25" customHeight="1">
      <c r="A47" s="287" t="s">
        <v>256</v>
      </c>
      <c r="B47" s="273">
        <f>SUM(B44:B46)</f>
        <v>8500</v>
      </c>
      <c r="C47" s="273">
        <f>SUM(C44:C46)</f>
        <v>5800</v>
      </c>
      <c r="D47" s="273">
        <f>SUM(D44:D46)</f>
        <v>3000</v>
      </c>
      <c r="E47" s="273"/>
      <c r="F47" s="273">
        <f>SUM(F44:F46)</f>
        <v>0</v>
      </c>
      <c r="G47" s="273"/>
      <c r="H47" s="273"/>
      <c r="I47" s="273"/>
      <c r="J47" s="273"/>
      <c r="K47" s="273"/>
      <c r="L47" s="273">
        <f>SUM(L44:L46)</f>
        <v>6000</v>
      </c>
      <c r="M47" s="273"/>
      <c r="N47" s="273">
        <f>SUM(N44:N46)</f>
        <v>1900</v>
      </c>
      <c r="O47" s="273"/>
      <c r="P47" s="273"/>
      <c r="Q47" s="273"/>
      <c r="R47" s="273"/>
      <c r="S47" s="273"/>
      <c r="T47" s="273"/>
      <c r="U47" s="273"/>
      <c r="V47" s="273">
        <f>SUM(B47:U47)</f>
        <v>25200</v>
      </c>
      <c r="W47" s="82"/>
    </row>
    <row r="48" spans="1:22" ht="23.25" customHeight="1" thickBot="1">
      <c r="A48" s="277" t="s">
        <v>115</v>
      </c>
      <c r="B48" s="288">
        <v>77150</v>
      </c>
      <c r="C48" s="288">
        <v>34800</v>
      </c>
      <c r="D48" s="288">
        <v>18000</v>
      </c>
      <c r="E48" s="288"/>
      <c r="F48" s="288">
        <v>26750</v>
      </c>
      <c r="G48" s="288"/>
      <c r="H48" s="288"/>
      <c r="I48" s="288"/>
      <c r="J48" s="288"/>
      <c r="K48" s="288"/>
      <c r="L48" s="288">
        <v>37530</v>
      </c>
      <c r="M48" s="288"/>
      <c r="N48" s="288">
        <v>31826</v>
      </c>
      <c r="O48" s="288"/>
      <c r="P48" s="288"/>
      <c r="Q48" s="288"/>
      <c r="R48" s="288"/>
      <c r="S48" s="288"/>
      <c r="T48" s="288"/>
      <c r="U48" s="288"/>
      <c r="V48" s="289">
        <v>226056</v>
      </c>
    </row>
    <row r="49" spans="1:22" ht="24" customHeight="1" thickTop="1">
      <c r="A49" s="258">
        <v>320000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</row>
    <row r="50" spans="1:22" ht="21" customHeight="1">
      <c r="A50" s="280" t="s">
        <v>395</v>
      </c>
      <c r="B50" s="255">
        <v>50220</v>
      </c>
      <c r="C50" s="255"/>
      <c r="D50" s="255">
        <v>49621</v>
      </c>
      <c r="E50" s="255"/>
      <c r="F50" s="255"/>
      <c r="G50" s="255">
        <v>7500</v>
      </c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>
        <v>338712</v>
      </c>
    </row>
    <row r="51" spans="1:22" ht="19.5" customHeight="1">
      <c r="A51" s="280" t="s">
        <v>204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</row>
    <row r="52" spans="1:22" ht="19.5" customHeight="1">
      <c r="A52" s="281" t="s">
        <v>394</v>
      </c>
      <c r="B52" s="255">
        <v>9800</v>
      </c>
      <c r="C52" s="255"/>
      <c r="D52" s="255">
        <v>17720</v>
      </c>
      <c r="E52" s="255">
        <v>2560</v>
      </c>
      <c r="F52" s="255"/>
      <c r="G52" s="328"/>
      <c r="H52" s="255"/>
      <c r="I52" s="255"/>
      <c r="J52" s="255"/>
      <c r="K52" s="255">
        <v>101410</v>
      </c>
      <c r="L52" s="255"/>
      <c r="M52" s="255">
        <v>1655</v>
      </c>
      <c r="N52" s="255"/>
      <c r="O52" s="255"/>
      <c r="P52" s="255"/>
      <c r="Q52" s="255">
        <v>1000</v>
      </c>
      <c r="R52" s="255"/>
      <c r="S52" s="255"/>
      <c r="T52" s="255"/>
      <c r="U52" s="255"/>
      <c r="V52" s="255">
        <v>1184159</v>
      </c>
    </row>
    <row r="53" spans="1:22" ht="18" customHeight="1">
      <c r="A53" s="280" t="s">
        <v>205</v>
      </c>
      <c r="B53" s="255">
        <v>6910</v>
      </c>
      <c r="C53" s="255"/>
      <c r="D53" s="255">
        <v>5500</v>
      </c>
      <c r="E53" s="255">
        <v>3900</v>
      </c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>
        <v>93640</v>
      </c>
    </row>
    <row r="54" spans="1:22" ht="21.75" customHeight="1">
      <c r="A54" s="256" t="s">
        <v>114</v>
      </c>
      <c r="B54" s="273">
        <f aca="true" t="shared" si="0" ref="B54:H54">SUM(B50:B53)</f>
        <v>66930</v>
      </c>
      <c r="C54" s="273">
        <f t="shared" si="0"/>
        <v>0</v>
      </c>
      <c r="D54" s="273">
        <f t="shared" si="0"/>
        <v>72841</v>
      </c>
      <c r="E54" s="273">
        <f t="shared" si="0"/>
        <v>6460</v>
      </c>
      <c r="F54" s="273">
        <f t="shared" si="0"/>
        <v>0</v>
      </c>
      <c r="G54" s="329">
        <f t="shared" si="0"/>
        <v>7500</v>
      </c>
      <c r="H54" s="273">
        <f t="shared" si="0"/>
        <v>0</v>
      </c>
      <c r="I54" s="273"/>
      <c r="J54" s="273">
        <f>SUM(J50:J53)</f>
        <v>0</v>
      </c>
      <c r="K54" s="273">
        <f>SUM(K50:K53)</f>
        <v>101410</v>
      </c>
      <c r="L54" s="273">
        <f>SUM(L52:L53)</f>
        <v>0</v>
      </c>
      <c r="M54" s="273">
        <f>SUM(M50:M53)</f>
        <v>1655</v>
      </c>
      <c r="N54" s="273">
        <f>SUM(N50:N53)</f>
        <v>0</v>
      </c>
      <c r="O54" s="273"/>
      <c r="P54" s="273"/>
      <c r="Q54" s="273">
        <f>SUM(Q50:Q53)</f>
        <v>1000</v>
      </c>
      <c r="R54" s="273">
        <f>SUM(R50:R53)</f>
        <v>0</v>
      </c>
      <c r="S54" s="273">
        <f>SUM(S50:S53)</f>
        <v>0</v>
      </c>
      <c r="T54" s="273">
        <f>SUM(T50:T53)</f>
        <v>0</v>
      </c>
      <c r="U54" s="273"/>
      <c r="V54" s="273">
        <f>SUM(D54:U54)</f>
        <v>190866</v>
      </c>
    </row>
    <row r="55" spans="1:22" ht="21" customHeight="1" thickBot="1">
      <c r="A55" s="277" t="s">
        <v>115</v>
      </c>
      <c r="B55" s="284">
        <v>304140</v>
      </c>
      <c r="C55" s="285">
        <v>88660</v>
      </c>
      <c r="D55" s="285">
        <v>97441</v>
      </c>
      <c r="E55" s="285">
        <v>68660</v>
      </c>
      <c r="F55" s="285">
        <v>63296</v>
      </c>
      <c r="G55" s="284">
        <v>544970</v>
      </c>
      <c r="H55" s="285">
        <v>35000</v>
      </c>
      <c r="I55" s="285"/>
      <c r="J55" s="285">
        <v>2800</v>
      </c>
      <c r="K55" s="284">
        <v>258370</v>
      </c>
      <c r="L55" s="285"/>
      <c r="M55" s="285">
        <v>6775</v>
      </c>
      <c r="N55" s="285"/>
      <c r="O55" s="285"/>
      <c r="P55" s="285"/>
      <c r="Q55" s="285">
        <v>112680</v>
      </c>
      <c r="R55" s="285"/>
      <c r="S55" s="285">
        <v>33728</v>
      </c>
      <c r="T55" s="284"/>
      <c r="U55" s="285"/>
      <c r="V55" s="278">
        <v>1549590</v>
      </c>
    </row>
    <row r="56" spans="1:22" ht="21.75" customHeight="1" thickTop="1">
      <c r="A56" s="258">
        <v>330000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</row>
    <row r="57" spans="1:22" ht="21.75" customHeight="1">
      <c r="A57" s="280" t="s">
        <v>206</v>
      </c>
      <c r="B57" s="255">
        <v>1005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>
        <v>30760</v>
      </c>
    </row>
    <row r="58" spans="1:22" ht="21.75" customHeight="1">
      <c r="A58" s="280" t="s">
        <v>207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>
        <v>39410</v>
      </c>
    </row>
    <row r="59" spans="1:22" ht="21.75" customHeight="1">
      <c r="A59" s="280" t="s">
        <v>208</v>
      </c>
      <c r="B59" s="255"/>
      <c r="C59" s="255"/>
      <c r="D59" s="255"/>
      <c r="E59" s="255">
        <v>39350</v>
      </c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>
        <v>54730</v>
      </c>
    </row>
    <row r="60" spans="1:22" ht="21.75" customHeight="1">
      <c r="A60" s="280" t="s">
        <v>209</v>
      </c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</row>
    <row r="61" spans="1:22" ht="21.75" customHeight="1">
      <c r="A61" s="280" t="s">
        <v>210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</row>
    <row r="62" spans="1:22" ht="21.75" customHeight="1">
      <c r="A62" s="280" t="s">
        <v>211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>
        <v>22100</v>
      </c>
    </row>
    <row r="63" spans="1:22" ht="21.75" customHeight="1">
      <c r="A63" s="280" t="s">
        <v>212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</row>
    <row r="64" spans="1:22" ht="21.75" customHeight="1">
      <c r="A64" s="280" t="s">
        <v>303</v>
      </c>
      <c r="B64" s="255">
        <v>7000</v>
      </c>
      <c r="C64" s="255"/>
      <c r="D64" s="255" t="s">
        <v>34</v>
      </c>
      <c r="E64" s="255"/>
      <c r="F64" s="255"/>
      <c r="G64" s="255"/>
      <c r="H64" s="255"/>
      <c r="I64" s="255"/>
      <c r="J64" s="255">
        <v>5500</v>
      </c>
      <c r="K64" s="255"/>
      <c r="L64" s="255"/>
      <c r="M64" s="255"/>
      <c r="N64" s="255">
        <v>1000</v>
      </c>
      <c r="O64" s="255"/>
      <c r="P64" s="255"/>
      <c r="Q64" s="255"/>
      <c r="R64" s="255"/>
      <c r="S64" s="255"/>
      <c r="T64" s="255"/>
      <c r="U64" s="255"/>
      <c r="V64" s="255">
        <v>77500</v>
      </c>
    </row>
    <row r="65" spans="1:22" ht="21.75" customHeight="1">
      <c r="A65" s="290" t="s">
        <v>213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>
        <v>28500</v>
      </c>
    </row>
    <row r="66" spans="1:22" ht="21.75" customHeight="1">
      <c r="A66" s="280" t="s">
        <v>214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</row>
    <row r="67" spans="1:22" ht="21.75" customHeight="1">
      <c r="A67" s="280" t="s">
        <v>215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</row>
    <row r="68" spans="1:22" ht="21.75" customHeight="1">
      <c r="A68" s="280" t="s">
        <v>216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</row>
    <row r="69" spans="1:22" ht="21.75" customHeight="1">
      <c r="A69" s="280" t="s">
        <v>217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>
        <v>97634</v>
      </c>
    </row>
    <row r="70" spans="1:22" ht="21.75" customHeight="1">
      <c r="A70" s="280" t="s">
        <v>218</v>
      </c>
      <c r="B70" s="255"/>
      <c r="C70" s="255">
        <v>14960</v>
      </c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>
        <v>40010</v>
      </c>
    </row>
    <row r="71" spans="1:22" ht="21.75" customHeight="1">
      <c r="A71" s="291" t="s">
        <v>219</v>
      </c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</row>
    <row r="72" spans="1:22" ht="21.75" customHeight="1">
      <c r="A72" s="280" t="s">
        <v>220</v>
      </c>
      <c r="B72" s="255" t="s">
        <v>34</v>
      </c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</row>
    <row r="73" spans="1:22" ht="21.75" customHeight="1">
      <c r="A73" s="280" t="s">
        <v>221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</row>
    <row r="74" spans="1:23" ht="23.25" customHeight="1">
      <c r="A74" s="256" t="s">
        <v>114</v>
      </c>
      <c r="B74" s="273">
        <f aca="true" t="shared" si="1" ref="B74:H74">SUM(B57:B73)</f>
        <v>8005</v>
      </c>
      <c r="C74" s="273">
        <f t="shared" si="1"/>
        <v>14960</v>
      </c>
      <c r="D74" s="273">
        <f t="shared" si="1"/>
        <v>0</v>
      </c>
      <c r="E74" s="273">
        <f t="shared" si="1"/>
        <v>39350</v>
      </c>
      <c r="F74" s="273">
        <f t="shared" si="1"/>
        <v>0</v>
      </c>
      <c r="G74" s="273">
        <f t="shared" si="1"/>
        <v>0</v>
      </c>
      <c r="H74" s="273">
        <f t="shared" si="1"/>
        <v>0</v>
      </c>
      <c r="I74" s="273"/>
      <c r="J74" s="273">
        <f>SUM(J57:J73)</f>
        <v>5500</v>
      </c>
      <c r="K74" s="273">
        <f>SUM(K64:K73)</f>
        <v>0</v>
      </c>
      <c r="L74" s="273"/>
      <c r="M74" s="273"/>
      <c r="N74" s="273">
        <f>SUM(N57:N73)</f>
        <v>1000</v>
      </c>
      <c r="O74" s="273">
        <f>SUM(O57:O73)</f>
        <v>0</v>
      </c>
      <c r="P74" s="273"/>
      <c r="Q74" s="273"/>
      <c r="R74" s="273"/>
      <c r="S74" s="273"/>
      <c r="T74" s="273">
        <f>SUM(T62:T73)</f>
        <v>0</v>
      </c>
      <c r="U74" s="273"/>
      <c r="V74" s="273">
        <f>SUM(B74:U74)</f>
        <v>68815</v>
      </c>
      <c r="W74" s="82"/>
    </row>
    <row r="75" spans="1:22" ht="20.25" customHeight="1" thickBot="1">
      <c r="A75" s="277" t="s">
        <v>115</v>
      </c>
      <c r="B75" s="285">
        <v>37505</v>
      </c>
      <c r="C75" s="285">
        <v>69765</v>
      </c>
      <c r="D75" s="293"/>
      <c r="E75" s="285">
        <v>55850</v>
      </c>
      <c r="F75" s="285">
        <v>97634</v>
      </c>
      <c r="G75" s="284">
        <v>15380</v>
      </c>
      <c r="H75" s="285">
        <v>12000</v>
      </c>
      <c r="I75" s="285"/>
      <c r="J75" s="285">
        <v>34000</v>
      </c>
      <c r="K75" s="285"/>
      <c r="L75" s="285"/>
      <c r="M75" s="285"/>
      <c r="N75" s="285">
        <v>29100</v>
      </c>
      <c r="O75" s="285">
        <v>39410</v>
      </c>
      <c r="P75" s="285"/>
      <c r="Q75" s="284"/>
      <c r="R75" s="284"/>
      <c r="S75" s="284"/>
      <c r="T75" s="285"/>
      <c r="U75" s="285"/>
      <c r="V75" s="278">
        <v>390644</v>
      </c>
    </row>
    <row r="76" spans="1:22" ht="22.5" customHeight="1" thickTop="1">
      <c r="A76" s="294">
        <v>340000</v>
      </c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</row>
    <row r="77" spans="1:22" ht="21.75" customHeight="1">
      <c r="A77" s="280" t="s">
        <v>222</v>
      </c>
      <c r="B77" s="273">
        <v>17974.05</v>
      </c>
      <c r="C77" s="273"/>
      <c r="D77" s="273"/>
      <c r="E77" s="273"/>
      <c r="F77" s="273">
        <v>1517.32</v>
      </c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>
        <v>116851.86</v>
      </c>
    </row>
    <row r="78" spans="1:22" ht="21.75" customHeight="1">
      <c r="A78" s="280" t="s">
        <v>304</v>
      </c>
      <c r="B78" s="273">
        <v>4198.68</v>
      </c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>
        <v>25278.75</v>
      </c>
    </row>
    <row r="79" spans="1:22" ht="18" customHeight="1">
      <c r="A79" s="280" t="s">
        <v>223</v>
      </c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>
        <v>1144</v>
      </c>
    </row>
    <row r="80" spans="1:22" ht="18" customHeight="1" hidden="1">
      <c r="A80" s="280" t="s">
        <v>304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</row>
    <row r="81" spans="1:22" ht="18" customHeight="1">
      <c r="A81" s="280" t="s">
        <v>224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>
        <v>322</v>
      </c>
    </row>
    <row r="82" spans="1:22" ht="18" customHeight="1">
      <c r="A82" s="290" t="s">
        <v>301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>
        <v>12000</v>
      </c>
    </row>
    <row r="83" spans="1:22" ht="22.5" customHeight="1">
      <c r="A83" s="254" t="s">
        <v>114</v>
      </c>
      <c r="B83" s="273">
        <f>SUM(B77:B82)</f>
        <v>22172.73</v>
      </c>
      <c r="C83" s="273">
        <f>SUM(C77:C82)</f>
        <v>0</v>
      </c>
      <c r="D83" s="273">
        <f>SUM(D77:D82)</f>
        <v>0</v>
      </c>
      <c r="E83" s="273"/>
      <c r="F83" s="273">
        <f>SUM(F77:F82)</f>
        <v>1517.32</v>
      </c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>
        <f>SUM(B83:U83)</f>
        <v>23690.05</v>
      </c>
    </row>
    <row r="84" spans="1:22" ht="21.75" customHeight="1" thickBot="1">
      <c r="A84" s="277" t="s">
        <v>115</v>
      </c>
      <c r="B84" s="285">
        <v>144634.53</v>
      </c>
      <c r="C84" s="285">
        <v>322</v>
      </c>
      <c r="D84" s="295"/>
      <c r="E84" s="295"/>
      <c r="F84" s="285">
        <v>10640.08</v>
      </c>
      <c r="G84" s="285"/>
      <c r="H84" s="295"/>
      <c r="I84" s="295"/>
      <c r="J84" s="285"/>
      <c r="K84" s="285"/>
      <c r="L84" s="285"/>
      <c r="M84" s="285"/>
      <c r="N84" s="293"/>
      <c r="O84" s="285"/>
      <c r="P84" s="295"/>
      <c r="Q84" s="295"/>
      <c r="R84" s="295"/>
      <c r="S84" s="295"/>
      <c r="T84" s="295"/>
      <c r="U84" s="295"/>
      <c r="V84" s="278">
        <v>155596.61</v>
      </c>
    </row>
    <row r="85" spans="1:22" ht="24.75" customHeight="1" thickTop="1">
      <c r="A85" s="294">
        <v>410000</v>
      </c>
      <c r="B85" s="296"/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</row>
    <row r="86" spans="1:22" ht="24.75" customHeight="1">
      <c r="A86" s="280" t="s">
        <v>225</v>
      </c>
      <c r="B86" s="255"/>
      <c r="C86" s="255"/>
      <c r="D86" s="255"/>
      <c r="E86" s="255"/>
      <c r="F86" s="255"/>
      <c r="G86" s="255" t="s">
        <v>34</v>
      </c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>
        <v>30000</v>
      </c>
    </row>
    <row r="87" spans="1:22" ht="24.75" customHeight="1">
      <c r="A87" s="280" t="s">
        <v>226</v>
      </c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</row>
    <row r="88" spans="1:22" ht="24.75" customHeight="1">
      <c r="A88" s="281" t="s">
        <v>227</v>
      </c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</row>
    <row r="89" spans="1:22" ht="24.75" customHeight="1">
      <c r="A89" s="280" t="s">
        <v>228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</row>
    <row r="90" spans="1:22" ht="24.75" customHeight="1">
      <c r="A90" s="280" t="s">
        <v>229</v>
      </c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</row>
    <row r="91" spans="1:22" ht="19.5" customHeight="1">
      <c r="A91" s="280" t="s">
        <v>230</v>
      </c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73"/>
    </row>
    <row r="92" spans="1:22" ht="18" customHeight="1">
      <c r="A92" s="290" t="s">
        <v>231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</row>
    <row r="93" spans="1:22" ht="19.5" customHeight="1">
      <c r="A93" s="280" t="s">
        <v>232</v>
      </c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</row>
    <row r="94" spans="1:22" ht="19.5" customHeight="1">
      <c r="A94" s="280" t="s">
        <v>465</v>
      </c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</row>
    <row r="95" spans="1:22" ht="21.75" customHeight="1">
      <c r="A95" s="280" t="s">
        <v>233</v>
      </c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</row>
    <row r="96" spans="1:22" ht="22.5" customHeight="1">
      <c r="A96" s="280" t="s">
        <v>235</v>
      </c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</row>
    <row r="97" spans="1:22" ht="23.25" customHeight="1">
      <c r="A97" s="290" t="s">
        <v>234</v>
      </c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73"/>
    </row>
    <row r="98" spans="1:22" ht="23.25" customHeight="1">
      <c r="A98" s="280" t="s">
        <v>391</v>
      </c>
      <c r="B98" s="251"/>
      <c r="C98" s="251"/>
      <c r="D98" s="251"/>
      <c r="E98" s="251"/>
      <c r="F98" s="251"/>
      <c r="G98" s="251">
        <f>SUM(G86:G97)</f>
        <v>0</v>
      </c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>
        <f>SUM(B98:U98)</f>
        <v>0</v>
      </c>
    </row>
    <row r="99" spans="1:22" ht="21.75" customHeight="1" thickBot="1">
      <c r="A99" s="277" t="s">
        <v>115</v>
      </c>
      <c r="B99" s="285"/>
      <c r="C99" s="285"/>
      <c r="D99" s="285"/>
      <c r="E99" s="285"/>
      <c r="F99" s="285"/>
      <c r="G99" s="285">
        <v>30000</v>
      </c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78">
        <v>30000</v>
      </c>
    </row>
    <row r="100" spans="1:22" ht="22.5" customHeight="1" thickTop="1">
      <c r="A100" s="258">
        <v>420000</v>
      </c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3"/>
    </row>
    <row r="101" spans="1:22" ht="18" customHeight="1" hidden="1">
      <c r="A101" s="274" t="s">
        <v>116</v>
      </c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</row>
    <row r="102" spans="1:22" ht="18" customHeight="1" hidden="1">
      <c r="A102" s="274" t="s">
        <v>117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</row>
    <row r="103" spans="1:22" ht="22.5" customHeight="1">
      <c r="A103" s="282" t="s">
        <v>236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</row>
    <row r="104" spans="1:22" ht="22.5" customHeight="1">
      <c r="A104" s="291" t="s">
        <v>237</v>
      </c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</row>
    <row r="105" spans="1:22" ht="22.5" customHeight="1">
      <c r="A105" s="281" t="s">
        <v>238</v>
      </c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 t="s">
        <v>34</v>
      </c>
    </row>
    <row r="106" spans="1:22" ht="18" customHeight="1">
      <c r="A106" s="281" t="s">
        <v>298</v>
      </c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</row>
    <row r="107" spans="1:23" ht="20.25" customHeight="1">
      <c r="A107" s="256" t="s">
        <v>114</v>
      </c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>
        <f>SUM(O106)</f>
        <v>0</v>
      </c>
      <c r="P107" s="273"/>
      <c r="Q107" s="273"/>
      <c r="R107" s="273"/>
      <c r="S107" s="273"/>
      <c r="T107" s="273"/>
      <c r="U107" s="273"/>
      <c r="V107" s="273">
        <f>SUM(O107:U107)</f>
        <v>0</v>
      </c>
      <c r="W107" s="82"/>
    </row>
    <row r="108" spans="1:22" ht="21.75" customHeight="1" thickBot="1">
      <c r="A108" s="277" t="s">
        <v>115</v>
      </c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85"/>
      <c r="Q108" s="295"/>
      <c r="R108" s="295"/>
      <c r="S108" s="295"/>
      <c r="T108" s="295"/>
      <c r="U108" s="295"/>
      <c r="V108" s="297"/>
    </row>
    <row r="109" spans="1:22" ht="23.25" customHeight="1" thickTop="1">
      <c r="A109" s="258">
        <v>510000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</row>
    <row r="110" spans="1:22" ht="21" customHeight="1">
      <c r="A110" s="282" t="s">
        <v>318</v>
      </c>
      <c r="B110" s="255" t="s">
        <v>295</v>
      </c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3"/>
    </row>
    <row r="111" spans="1:22" ht="22.5" customHeight="1">
      <c r="A111" s="256" t="s">
        <v>114</v>
      </c>
      <c r="B111" s="273">
        <f>SUM(B110)</f>
        <v>0</v>
      </c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</row>
    <row r="112" spans="1:22" ht="21.75" customHeight="1" thickBot="1">
      <c r="A112" s="277" t="s">
        <v>115</v>
      </c>
      <c r="B112" s="295" t="s">
        <v>34</v>
      </c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8"/>
      <c r="P112" s="295"/>
      <c r="Q112" s="295"/>
      <c r="R112" s="295"/>
      <c r="S112" s="295"/>
      <c r="T112" s="295"/>
      <c r="U112" s="295"/>
      <c r="V112" s="297"/>
    </row>
    <row r="113" spans="1:22" ht="24" customHeight="1" thickTop="1">
      <c r="A113" s="258">
        <v>610000</v>
      </c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</row>
    <row r="114" spans="1:22" ht="21.75" customHeight="1">
      <c r="A114" s="282" t="s">
        <v>239</v>
      </c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3">
        <v>20000</v>
      </c>
    </row>
    <row r="115" spans="1:22" ht="21" customHeight="1">
      <c r="A115" s="280" t="s">
        <v>240</v>
      </c>
      <c r="B115" s="273"/>
      <c r="C115" s="273"/>
      <c r="D115" s="273"/>
      <c r="E115" s="273"/>
      <c r="F115" s="273"/>
      <c r="G115" s="273" t="s">
        <v>34</v>
      </c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>
        <v>853000</v>
      </c>
    </row>
    <row r="116" spans="1:22" ht="18" customHeight="1" hidden="1">
      <c r="A116" s="280" t="s">
        <v>118</v>
      </c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</row>
    <row r="117" spans="1:22" ht="18" customHeight="1" hidden="1">
      <c r="A117" s="280" t="s">
        <v>119</v>
      </c>
      <c r="B117" s="273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</row>
    <row r="118" spans="1:22" ht="18" customHeight="1" hidden="1">
      <c r="A118" s="280" t="s">
        <v>120</v>
      </c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</row>
    <row r="119" spans="1:22" ht="18" customHeight="1" hidden="1">
      <c r="A119" s="280" t="s">
        <v>121</v>
      </c>
      <c r="B119" s="273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</row>
    <row r="120" spans="1:22" ht="18" customHeight="1" hidden="1">
      <c r="A120" s="280" t="s">
        <v>122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</row>
    <row r="121" spans="1:22" ht="18" customHeight="1" hidden="1">
      <c r="A121" s="280" t="s">
        <v>123</v>
      </c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</row>
    <row r="122" spans="1:22" ht="21" customHeight="1">
      <c r="A122" s="280" t="s">
        <v>241</v>
      </c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</row>
    <row r="123" spans="1:22" ht="21.75" customHeight="1">
      <c r="A123" s="299" t="s">
        <v>302</v>
      </c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</row>
    <row r="124" spans="1:22" ht="23.25" customHeight="1">
      <c r="A124" s="256" t="s">
        <v>114</v>
      </c>
      <c r="B124" s="273">
        <f>SUM(B114:B123)</f>
        <v>0</v>
      </c>
      <c r="C124" s="273"/>
      <c r="D124" s="273"/>
      <c r="E124" s="273"/>
      <c r="F124" s="273"/>
      <c r="G124" s="273">
        <f>SUM(G114:G123)</f>
        <v>0</v>
      </c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>
        <f>SUM(B124:U124)</f>
        <v>0</v>
      </c>
    </row>
    <row r="125" spans="1:22" ht="21.75" customHeight="1" thickBot="1">
      <c r="A125" s="277" t="s">
        <v>115</v>
      </c>
      <c r="B125" s="300">
        <v>20000</v>
      </c>
      <c r="C125" s="300"/>
      <c r="D125" s="300"/>
      <c r="E125" s="300"/>
      <c r="F125" s="300"/>
      <c r="G125" s="356">
        <v>853000</v>
      </c>
      <c r="H125" s="351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300"/>
      <c r="V125" s="301">
        <v>873000</v>
      </c>
    </row>
    <row r="126" spans="1:22" ht="22.5" thickTop="1">
      <c r="A126" s="302"/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</row>
    <row r="127" spans="1:22" ht="21.75">
      <c r="A127" s="302"/>
      <c r="B127" s="302"/>
      <c r="C127" s="302"/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</row>
    <row r="128" spans="1:22" ht="21.75">
      <c r="A128" s="302"/>
      <c r="B128" s="516"/>
      <c r="C128" s="516"/>
      <c r="D128" s="516"/>
      <c r="E128" s="516"/>
      <c r="F128" s="516"/>
      <c r="G128" s="516"/>
      <c r="H128" s="516"/>
      <c r="I128" s="516"/>
      <c r="J128" s="516"/>
      <c r="K128" s="516"/>
      <c r="L128" s="516"/>
      <c r="M128" s="516"/>
      <c r="N128" s="516"/>
      <c r="O128" s="516"/>
      <c r="P128" s="516"/>
      <c r="Q128" s="516"/>
      <c r="R128" s="516"/>
      <c r="S128" s="516"/>
      <c r="T128" s="516"/>
      <c r="U128" s="516"/>
      <c r="V128" s="516"/>
    </row>
    <row r="129" spans="1:22" ht="21.75">
      <c r="A129" s="302"/>
      <c r="B129" s="303"/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3"/>
      <c r="O129" s="303"/>
      <c r="P129" s="303"/>
      <c r="Q129" s="303"/>
      <c r="R129" s="303"/>
      <c r="S129" s="303"/>
      <c r="T129" s="303"/>
      <c r="U129" s="303"/>
      <c r="V129" s="303"/>
    </row>
    <row r="130" spans="1:22" ht="21.75">
      <c r="A130" s="302"/>
      <c r="B130" s="302"/>
      <c r="C130" s="302"/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2"/>
      <c r="S130" s="302"/>
      <c r="T130" s="302"/>
      <c r="U130" s="302"/>
      <c r="V130" s="302"/>
    </row>
    <row r="131" spans="1:22" ht="21.75">
      <c r="A131" s="302"/>
      <c r="B131" s="302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262"/>
      <c r="N131" s="262"/>
      <c r="O131" s="262"/>
      <c r="P131" s="262"/>
      <c r="Q131" s="302"/>
      <c r="R131" s="302"/>
      <c r="S131" s="302"/>
      <c r="T131" s="302"/>
      <c r="U131" s="302"/>
      <c r="V131" s="302"/>
    </row>
    <row r="132" spans="1:22" ht="21.75">
      <c r="A132" s="302"/>
      <c r="B132" s="302"/>
      <c r="C132" s="302"/>
      <c r="D132" s="302"/>
      <c r="E132" s="302"/>
      <c r="F132" s="302"/>
      <c r="G132" s="302"/>
      <c r="H132" s="302"/>
      <c r="I132" s="302"/>
      <c r="J132" s="302"/>
      <c r="K132" s="302"/>
      <c r="L132" s="302"/>
      <c r="M132" s="302"/>
      <c r="N132" s="302"/>
      <c r="O132" s="302"/>
      <c r="P132" s="302"/>
      <c r="Q132" s="302"/>
      <c r="R132" s="302"/>
      <c r="S132" s="302"/>
      <c r="T132" s="302"/>
      <c r="U132" s="302"/>
      <c r="V132" s="302"/>
    </row>
  </sheetData>
  <sheetProtection/>
  <mergeCells count="12">
    <mergeCell ref="B5:C5"/>
    <mergeCell ref="F5:I5"/>
    <mergeCell ref="B128:V128"/>
    <mergeCell ref="R5:S5"/>
    <mergeCell ref="B3:V3"/>
    <mergeCell ref="B1:V1"/>
    <mergeCell ref="B2:V2"/>
    <mergeCell ref="D5:E5"/>
    <mergeCell ref="J5:K5"/>
    <mergeCell ref="A4:V4"/>
    <mergeCell ref="L5:M5"/>
    <mergeCell ref="N5:P5"/>
  </mergeCells>
  <printOptions/>
  <pageMargins left="0.66" right="0.2" top="0.9448818897637796" bottom="0.15748031496062992" header="0.35433070866141736" footer="0.15748031496062992"/>
  <pageSetup horizontalDpi="600" verticalDpi="600" orientation="landscape" paperSize="9" scale="6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07"/>
  <sheetViews>
    <sheetView zoomScalePageLayoutView="0" workbookViewId="0" topLeftCell="A1">
      <selection activeCell="A3" sqref="A3:R3"/>
    </sheetView>
  </sheetViews>
  <sheetFormatPr defaultColWidth="9.140625" defaultRowHeight="21.75"/>
  <cols>
    <col min="1" max="1" width="17.7109375" style="0" customWidth="1"/>
    <col min="2" max="2" width="5.140625" style="0" customWidth="1"/>
    <col min="3" max="3" width="7.140625" style="0" customWidth="1"/>
    <col min="4" max="6" width="7.00390625" style="0" customWidth="1"/>
    <col min="7" max="7" width="7.8515625" style="0" customWidth="1"/>
    <col min="8" max="8" width="6.421875" style="0" customWidth="1"/>
    <col min="9" max="9" width="6.140625" style="0" customWidth="1"/>
    <col min="10" max="10" width="8.421875" style="0" customWidth="1"/>
    <col min="11" max="11" width="11.140625" style="0" customWidth="1"/>
    <col min="12" max="12" width="6.57421875" style="0" customWidth="1"/>
    <col min="13" max="13" width="7.00390625" style="0" customWidth="1"/>
    <col min="14" max="14" width="13.140625" style="0" customWidth="1"/>
    <col min="15" max="15" width="8.28125" style="0" customWidth="1"/>
    <col min="16" max="17" width="7.57421875" style="0" customWidth="1"/>
    <col min="18" max="18" width="8.421875" style="0" customWidth="1"/>
    <col min="19" max="19" width="6.00390625" style="0" customWidth="1"/>
    <col min="20" max="20" width="6.8515625" style="0" customWidth="1"/>
    <col min="21" max="21" width="13.140625" style="0" customWidth="1"/>
  </cols>
  <sheetData>
    <row r="2" spans="1:21" ht="21.75">
      <c r="A2" s="518" t="s">
        <v>393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302"/>
      <c r="T2" s="302"/>
      <c r="U2" s="302"/>
    </row>
    <row r="3" spans="1:21" ht="21.75">
      <c r="A3" s="523" t="s">
        <v>555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302"/>
      <c r="T3" s="302"/>
      <c r="U3" s="302"/>
    </row>
    <row r="4" spans="1:21" ht="21.75">
      <c r="A4" s="264" t="s">
        <v>82</v>
      </c>
      <c r="B4" s="522" t="s">
        <v>83</v>
      </c>
      <c r="C4" s="521"/>
      <c r="D4" s="520" t="s">
        <v>194</v>
      </c>
      <c r="E4" s="521"/>
      <c r="F4" s="520" t="s">
        <v>84</v>
      </c>
      <c r="G4" s="522"/>
      <c r="H4" s="522"/>
      <c r="I4" s="521"/>
      <c r="J4" s="520" t="s">
        <v>85</v>
      </c>
      <c r="K4" s="521"/>
      <c r="L4" s="517" t="s">
        <v>86</v>
      </c>
      <c r="M4" s="517"/>
      <c r="N4" s="517" t="s">
        <v>87</v>
      </c>
      <c r="O4" s="517"/>
      <c r="P4" s="267" t="s">
        <v>88</v>
      </c>
      <c r="Q4" s="517" t="s">
        <v>89</v>
      </c>
      <c r="R4" s="517"/>
      <c r="S4" s="267" t="s">
        <v>90</v>
      </c>
      <c r="T4" s="267" t="s">
        <v>91</v>
      </c>
      <c r="U4" s="268" t="s">
        <v>27</v>
      </c>
    </row>
    <row r="5" spans="1:21" ht="21.75">
      <c r="A5" s="269" t="s">
        <v>92</v>
      </c>
      <c r="B5" s="265" t="s">
        <v>93</v>
      </c>
      <c r="C5" s="267" t="s">
        <v>94</v>
      </c>
      <c r="D5" s="267" t="s">
        <v>195</v>
      </c>
      <c r="E5" s="267" t="s">
        <v>403</v>
      </c>
      <c r="F5" s="267" t="s">
        <v>95</v>
      </c>
      <c r="G5" s="267" t="s">
        <v>96</v>
      </c>
      <c r="H5" s="267" t="s">
        <v>97</v>
      </c>
      <c r="I5" s="267" t="s">
        <v>98</v>
      </c>
      <c r="J5" s="267" t="s">
        <v>99</v>
      </c>
      <c r="K5" s="267" t="s">
        <v>398</v>
      </c>
      <c r="L5" s="267" t="s">
        <v>100</v>
      </c>
      <c r="M5" s="267" t="s">
        <v>101</v>
      </c>
      <c r="N5" s="267" t="s">
        <v>102</v>
      </c>
      <c r="O5" s="267" t="s">
        <v>103</v>
      </c>
      <c r="P5" s="267" t="s">
        <v>105</v>
      </c>
      <c r="Q5" s="267" t="s">
        <v>106</v>
      </c>
      <c r="R5" s="267" t="s">
        <v>107</v>
      </c>
      <c r="S5" s="267" t="s">
        <v>108</v>
      </c>
      <c r="T5" s="267" t="s">
        <v>109</v>
      </c>
      <c r="U5" s="270"/>
    </row>
    <row r="6" spans="1:21" ht="21.75">
      <c r="A6" s="359">
        <v>100000</v>
      </c>
      <c r="B6" s="265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360"/>
      <c r="U6" s="270"/>
    </row>
    <row r="7" spans="1:21" ht="21.75">
      <c r="A7" s="361" t="s">
        <v>410</v>
      </c>
      <c r="B7" s="265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360"/>
      <c r="U7" s="270"/>
    </row>
    <row r="8" spans="1:21" ht="21.75">
      <c r="A8" s="361" t="s">
        <v>411</v>
      </c>
      <c r="B8" s="265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360"/>
      <c r="U8" s="270"/>
    </row>
    <row r="9" spans="1:21" ht="21.75">
      <c r="A9" s="361" t="s">
        <v>412</v>
      </c>
      <c r="B9" s="26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360"/>
      <c r="U9" s="270"/>
    </row>
    <row r="10" spans="1:21" ht="21.75">
      <c r="A10" s="361" t="s">
        <v>416</v>
      </c>
      <c r="B10" s="265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360"/>
      <c r="U10" s="270"/>
    </row>
    <row r="11" spans="1:21" ht="21.75">
      <c r="A11" s="361" t="s">
        <v>413</v>
      </c>
      <c r="B11" s="265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360"/>
      <c r="U11" s="270"/>
    </row>
    <row r="12" spans="1:21" ht="21.75">
      <c r="A12" s="362"/>
      <c r="B12" s="265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360"/>
      <c r="U12" s="270"/>
    </row>
    <row r="13" spans="1:21" ht="21.75">
      <c r="A13" s="252">
        <v>210000</v>
      </c>
      <c r="B13" s="271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72"/>
      <c r="U13" s="273"/>
    </row>
    <row r="14" spans="1:21" ht="21.75">
      <c r="A14" s="280" t="s">
        <v>381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5"/>
      <c r="U14" s="276"/>
    </row>
    <row r="15" spans="1:21" ht="21.75">
      <c r="A15" s="290" t="s">
        <v>197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5"/>
      <c r="U15" s="276"/>
    </row>
    <row r="16" spans="1:21" ht="21.75">
      <c r="A16" s="280" t="s">
        <v>198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5"/>
      <c r="U16" s="276"/>
    </row>
    <row r="17" spans="1:21" ht="21.75">
      <c r="A17" s="280" t="s">
        <v>382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5"/>
      <c r="U17" s="276"/>
    </row>
    <row r="18" spans="1:21" ht="21.75">
      <c r="A18" s="280" t="s">
        <v>383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2"/>
      <c r="U18" s="276"/>
    </row>
    <row r="19" spans="1:21" ht="21.75">
      <c r="A19" s="280" t="s">
        <v>199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5"/>
      <c r="U19" s="276"/>
    </row>
    <row r="20" spans="1:21" ht="21.75">
      <c r="A20" s="256" t="s">
        <v>114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</row>
    <row r="21" spans="1:21" ht="22.5" thickBot="1">
      <c r="A21" s="277" t="s">
        <v>115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</row>
    <row r="22" spans="1:21" ht="22.5" thickTop="1">
      <c r="A22" s="258">
        <v>22000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</row>
    <row r="23" spans="1:21" ht="21.75">
      <c r="A23" s="282" t="s">
        <v>384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</row>
    <row r="24" spans="1:21" ht="21.75">
      <c r="A24" s="283" t="s">
        <v>385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</row>
    <row r="25" spans="1:21" ht="21.75">
      <c r="A25" s="283" t="s">
        <v>386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</row>
    <row r="26" spans="1:21" ht="21.75">
      <c r="A26" s="282" t="s">
        <v>388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</row>
    <row r="27" spans="1:21" ht="21.75">
      <c r="A27" s="283" t="s">
        <v>389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</row>
    <row r="28" spans="1:21" ht="21.75">
      <c r="A28" s="282" t="s">
        <v>390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</row>
    <row r="29" spans="1:21" ht="21.75">
      <c r="A29" s="283" t="s">
        <v>385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</row>
    <row r="30" spans="1:21" ht="21.75">
      <c r="A30" s="256" t="s">
        <v>114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</row>
    <row r="31" spans="1:21" ht="22.5" thickBot="1">
      <c r="A31" s="277" t="s">
        <v>115</v>
      </c>
      <c r="B31" s="284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78"/>
    </row>
    <row r="32" spans="1:21" ht="22.5" thickTop="1">
      <c r="A32" s="258">
        <v>31000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</row>
    <row r="33" spans="1:21" ht="21.75">
      <c r="A33" s="286" t="s">
        <v>200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</row>
    <row r="34" spans="1:21" ht="21.75">
      <c r="A34" s="282" t="s">
        <v>312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</row>
    <row r="35" spans="1:21" ht="21.75">
      <c r="A35" s="282" t="s">
        <v>201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</row>
    <row r="36" spans="1:21" ht="21.75">
      <c r="A36" s="283" t="s">
        <v>202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</row>
    <row r="37" spans="1:21" ht="21.75">
      <c r="A37" s="283" t="s">
        <v>203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</row>
    <row r="38" spans="1:21" ht="21.75">
      <c r="A38" s="287" t="s">
        <v>256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</row>
    <row r="39" spans="1:21" ht="22.5" thickBot="1">
      <c r="A39" s="277" t="s">
        <v>115</v>
      </c>
      <c r="B39" s="288"/>
      <c r="C39" s="288"/>
      <c r="D39" s="363"/>
      <c r="E39" s="288"/>
      <c r="F39" s="288"/>
      <c r="G39" s="288"/>
      <c r="H39" s="288"/>
      <c r="I39" s="288"/>
      <c r="J39" s="288"/>
      <c r="K39" s="288"/>
      <c r="L39" s="288"/>
      <c r="M39" s="288"/>
      <c r="N39" s="363"/>
      <c r="O39" s="288"/>
      <c r="P39" s="288"/>
      <c r="Q39" s="288"/>
      <c r="R39" s="288"/>
      <c r="S39" s="288"/>
      <c r="T39" s="288"/>
      <c r="U39" s="289"/>
    </row>
    <row r="40" spans="1:21" ht="22.5" thickTop="1">
      <c r="A40" s="258">
        <v>320000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</row>
    <row r="41" spans="1:21" ht="21.75">
      <c r="A41" s="280" t="s">
        <v>204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</row>
    <row r="42" spans="1:21" ht="21.75">
      <c r="A42" s="280" t="s">
        <v>204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</row>
    <row r="43" spans="1:21" ht="21.75">
      <c r="A43" s="281" t="s">
        <v>394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>
        <v>81000</v>
      </c>
    </row>
    <row r="44" spans="1:21" ht="21.75">
      <c r="A44" s="280" t="s">
        <v>205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</row>
    <row r="45" spans="1:21" ht="21.75">
      <c r="A45" s="256" t="s">
        <v>114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>
        <f>SUM(U43:U44)</f>
        <v>81000</v>
      </c>
    </row>
    <row r="46" spans="1:21" ht="22.5" thickBot="1">
      <c r="A46" s="277" t="s">
        <v>115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>
        <v>81000</v>
      </c>
      <c r="L46" s="285"/>
      <c r="M46" s="285"/>
      <c r="N46" s="285"/>
      <c r="O46" s="285"/>
      <c r="P46" s="285"/>
      <c r="Q46" s="285"/>
      <c r="R46" s="285"/>
      <c r="S46" s="285"/>
      <c r="T46" s="285"/>
      <c r="U46" s="278">
        <v>81000</v>
      </c>
    </row>
    <row r="47" spans="1:21" ht="22.5" thickTop="1">
      <c r="A47" s="258">
        <v>330000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</row>
    <row r="48" spans="1:21" ht="21.75">
      <c r="A48" s="280" t="s">
        <v>206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</row>
    <row r="49" spans="1:21" ht="21.75">
      <c r="A49" s="280" t="s">
        <v>207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</row>
    <row r="50" spans="1:21" ht="21.75">
      <c r="A50" s="280" t="s">
        <v>208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</row>
    <row r="51" spans="1:21" ht="21.75">
      <c r="A51" s="280" t="s">
        <v>209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</row>
    <row r="52" spans="1:21" ht="21.75">
      <c r="A52" s="280" t="s">
        <v>210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</row>
    <row r="53" spans="1:21" ht="21.75">
      <c r="A53" s="280" t="s">
        <v>211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</row>
    <row r="54" spans="1:21" ht="21.75">
      <c r="A54" s="280" t="s">
        <v>212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</row>
    <row r="55" spans="1:21" ht="21.75">
      <c r="A55" s="290" t="s">
        <v>303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</row>
    <row r="56" spans="1:21" ht="21.75">
      <c r="A56" s="290" t="s">
        <v>213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</row>
    <row r="57" spans="1:21" ht="21.75">
      <c r="A57" s="280" t="s">
        <v>214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</row>
    <row r="58" spans="1:21" ht="21.75">
      <c r="A58" s="280" t="s">
        <v>215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</row>
    <row r="59" spans="1:21" ht="21.75">
      <c r="A59" s="280" t="s">
        <v>216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</row>
    <row r="60" spans="1:21" ht="21.75">
      <c r="A60" s="280" t="s">
        <v>217</v>
      </c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</row>
    <row r="61" spans="1:21" ht="21.75">
      <c r="A61" s="280" t="s">
        <v>218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</row>
    <row r="62" spans="1:21" ht="21.75">
      <c r="A62" s="291" t="s">
        <v>219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</row>
    <row r="63" spans="1:21" ht="21.75">
      <c r="A63" s="280" t="s">
        <v>220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</row>
    <row r="64" spans="1:21" ht="21.75">
      <c r="A64" s="280" t="s">
        <v>221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</row>
    <row r="65" spans="1:21" ht="21.75">
      <c r="A65" s="256" t="s">
        <v>114</v>
      </c>
      <c r="B65" s="273"/>
      <c r="C65" s="273"/>
      <c r="D65" s="273"/>
      <c r="E65" s="292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</row>
    <row r="66" spans="1:21" ht="22.5" thickBot="1">
      <c r="A66" s="277" t="s">
        <v>115</v>
      </c>
      <c r="B66" s="285"/>
      <c r="C66" s="285"/>
      <c r="D66" s="293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4"/>
      <c r="Q66" s="285"/>
      <c r="R66" s="284"/>
      <c r="S66" s="285"/>
      <c r="T66" s="285"/>
      <c r="U66" s="278"/>
    </row>
    <row r="67" spans="1:21" ht="22.5" thickTop="1">
      <c r="A67" s="294">
        <v>340000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</row>
    <row r="68" spans="1:21" ht="21.75">
      <c r="A68" s="280" t="s">
        <v>222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</row>
    <row r="69" spans="1:21" ht="21.75">
      <c r="A69" s="280" t="s">
        <v>223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</row>
    <row r="70" spans="1:21" ht="21.75">
      <c r="A70" s="280" t="s">
        <v>304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</row>
    <row r="71" spans="1:21" ht="21.75">
      <c r="A71" s="280" t="s">
        <v>224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</row>
    <row r="72" spans="1:21" ht="21.75">
      <c r="A72" s="290" t="s">
        <v>301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</row>
    <row r="73" spans="1:21" ht="21.75">
      <c r="A73" s="254" t="s">
        <v>114</v>
      </c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</row>
    <row r="74" spans="1:21" ht="22.5" thickBot="1">
      <c r="A74" s="277" t="s">
        <v>115</v>
      </c>
      <c r="B74" s="285"/>
      <c r="C74" s="285"/>
      <c r="D74" s="295"/>
      <c r="E74" s="295"/>
      <c r="F74" s="285"/>
      <c r="G74" s="285"/>
      <c r="H74" s="295"/>
      <c r="I74" s="295"/>
      <c r="J74" s="285"/>
      <c r="K74" s="285"/>
      <c r="L74" s="285"/>
      <c r="M74" s="285"/>
      <c r="N74" s="293"/>
      <c r="O74" s="285"/>
      <c r="P74" s="295"/>
      <c r="Q74" s="295"/>
      <c r="R74" s="295"/>
      <c r="S74" s="295"/>
      <c r="T74" s="295"/>
      <c r="U74" s="278"/>
    </row>
    <row r="75" spans="1:21" ht="22.5" thickTop="1">
      <c r="A75" s="294">
        <v>410000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</row>
    <row r="76" spans="1:21" ht="21.75">
      <c r="A76" s="280" t="s">
        <v>225</v>
      </c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</row>
    <row r="77" spans="1:21" ht="21.75">
      <c r="A77" s="280" t="s">
        <v>226</v>
      </c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</row>
    <row r="78" spans="1:21" ht="21.75">
      <c r="A78" s="281" t="s">
        <v>227</v>
      </c>
      <c r="B78" s="255"/>
      <c r="C78" s="255"/>
      <c r="D78" s="255"/>
      <c r="E78" s="255"/>
      <c r="F78" s="255"/>
      <c r="G78" s="255"/>
      <c r="H78" s="255"/>
      <c r="I78" s="255"/>
      <c r="J78" s="255"/>
      <c r="K78" s="328"/>
      <c r="L78" s="255"/>
      <c r="M78" s="255"/>
      <c r="N78" s="328"/>
      <c r="O78" s="255"/>
      <c r="P78" s="255"/>
      <c r="Q78" s="255"/>
      <c r="R78" s="255"/>
      <c r="S78" s="255"/>
      <c r="T78" s="255"/>
      <c r="U78" s="255">
        <v>2425000</v>
      </c>
    </row>
    <row r="79" spans="1:21" ht="21.75">
      <c r="A79" s="280" t="s">
        <v>228</v>
      </c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</row>
    <row r="80" spans="1:21" ht="21.75">
      <c r="A80" s="280" t="s">
        <v>229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</row>
    <row r="81" spans="1:21" ht="21.75">
      <c r="A81" s="280" t="s">
        <v>230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73"/>
    </row>
    <row r="82" spans="1:21" ht="21.75">
      <c r="A82" s="281" t="s">
        <v>231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</row>
    <row r="83" spans="1:21" ht="21.75">
      <c r="A83" s="280" t="s">
        <v>232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</row>
    <row r="84" spans="1:21" ht="21.75">
      <c r="A84" s="280" t="s">
        <v>233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</row>
    <row r="85" spans="1:21" ht="21.75">
      <c r="A85" s="280" t="s">
        <v>235</v>
      </c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</row>
    <row r="86" spans="1:21" ht="21.75">
      <c r="A86" s="290" t="s">
        <v>234</v>
      </c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73"/>
    </row>
    <row r="87" spans="1:21" ht="21.75">
      <c r="A87" s="280" t="s">
        <v>391</v>
      </c>
      <c r="B87" s="251"/>
      <c r="C87" s="251"/>
      <c r="D87" s="251"/>
      <c r="E87" s="251"/>
      <c r="F87" s="251"/>
      <c r="G87" s="251"/>
      <c r="H87" s="251"/>
      <c r="I87" s="251"/>
      <c r="J87" s="251"/>
      <c r="K87" s="364">
        <f>SUM(K78:K86)</f>
        <v>0</v>
      </c>
      <c r="L87" s="251"/>
      <c r="M87" s="251"/>
      <c r="N87" s="251"/>
      <c r="O87" s="251"/>
      <c r="P87" s="251"/>
      <c r="Q87" s="251"/>
      <c r="R87" s="251"/>
      <c r="S87" s="251"/>
      <c r="T87" s="251"/>
      <c r="U87" s="251"/>
    </row>
    <row r="88" spans="1:21" ht="22.5" thickBot="1">
      <c r="A88" s="277" t="s">
        <v>115</v>
      </c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>
        <v>2425000</v>
      </c>
      <c r="O88" s="285"/>
      <c r="P88" s="285"/>
      <c r="Q88" s="285"/>
      <c r="R88" s="285"/>
      <c r="S88" s="285"/>
      <c r="T88" s="285"/>
      <c r="U88" s="278">
        <f>SUM(U78:U87)</f>
        <v>2425000</v>
      </c>
    </row>
    <row r="89" spans="1:21" ht="22.5" thickTop="1">
      <c r="A89" s="258">
        <v>420000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3"/>
    </row>
    <row r="90" spans="1:21" ht="21.75">
      <c r="A90" s="282" t="s">
        <v>236</v>
      </c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</row>
    <row r="91" spans="1:21" ht="21.75">
      <c r="A91" s="291" t="s">
        <v>237</v>
      </c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</row>
    <row r="92" spans="1:21" ht="21.75">
      <c r="A92" s="281" t="s">
        <v>238</v>
      </c>
      <c r="B92" s="365"/>
      <c r="C92" s="273"/>
      <c r="D92" s="273"/>
      <c r="E92" s="273"/>
      <c r="F92" s="273"/>
      <c r="G92" s="273"/>
      <c r="H92" s="273"/>
      <c r="I92" s="273"/>
      <c r="J92" s="273"/>
      <c r="K92" s="329"/>
      <c r="L92" s="273"/>
      <c r="M92" s="273"/>
      <c r="N92" s="329">
        <v>3401700</v>
      </c>
      <c r="O92" s="273"/>
      <c r="P92" s="273"/>
      <c r="Q92" s="273"/>
      <c r="R92" s="273"/>
      <c r="S92" s="273"/>
      <c r="T92" s="273"/>
      <c r="U92" s="273">
        <v>2498700</v>
      </c>
    </row>
    <row r="93" spans="1:21" ht="21.75">
      <c r="A93" s="281" t="s">
        <v>298</v>
      </c>
      <c r="B93" s="365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</row>
    <row r="94" spans="1:21" ht="21.75">
      <c r="A94" s="256" t="s">
        <v>114</v>
      </c>
      <c r="B94" s="273"/>
      <c r="C94" s="273"/>
      <c r="D94" s="273"/>
      <c r="E94" s="273"/>
      <c r="F94" s="273"/>
      <c r="G94" s="273"/>
      <c r="H94" s="273"/>
      <c r="I94" s="273"/>
      <c r="J94" s="273"/>
      <c r="K94" s="329"/>
      <c r="L94" s="273"/>
      <c r="M94" s="273"/>
      <c r="N94" s="329">
        <f>SUM(N92:N93)</f>
        <v>3401700</v>
      </c>
      <c r="O94" s="273"/>
      <c r="P94" s="273"/>
      <c r="Q94" s="273"/>
      <c r="R94" s="273"/>
      <c r="S94" s="273"/>
      <c r="T94" s="273"/>
      <c r="U94" s="273">
        <v>3401700</v>
      </c>
    </row>
    <row r="95" spans="1:21" ht="22.5" thickBot="1">
      <c r="A95" s="277" t="s">
        <v>115</v>
      </c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>
        <v>5900400</v>
      </c>
      <c r="O95" s="295"/>
      <c r="P95" s="295"/>
      <c r="Q95" s="295"/>
      <c r="R95" s="295"/>
      <c r="S95" s="295"/>
      <c r="T95" s="295"/>
      <c r="U95" s="297">
        <f>SUM(U92:U94)</f>
        <v>5900400</v>
      </c>
    </row>
    <row r="96" spans="1:21" ht="22.5" thickTop="1">
      <c r="A96" s="258">
        <v>510000</v>
      </c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</row>
    <row r="97" spans="1:21" ht="21.75">
      <c r="A97" s="282" t="s">
        <v>318</v>
      </c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3"/>
    </row>
    <row r="98" spans="1:21" ht="21.75">
      <c r="A98" s="256" t="s">
        <v>114</v>
      </c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</row>
    <row r="99" spans="1:21" ht="22.5" thickBot="1">
      <c r="A99" s="277" t="s">
        <v>115</v>
      </c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8"/>
      <c r="P99" s="295"/>
      <c r="Q99" s="295"/>
      <c r="R99" s="295"/>
      <c r="S99" s="295"/>
      <c r="T99" s="295"/>
      <c r="U99" s="297"/>
    </row>
    <row r="100" spans="1:21" ht="22.5" thickTop="1">
      <c r="A100" s="258">
        <v>610000</v>
      </c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</row>
    <row r="101" spans="1:21" ht="21.75">
      <c r="A101" s="282" t="s">
        <v>239</v>
      </c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3"/>
    </row>
    <row r="102" spans="1:21" ht="21.75">
      <c r="A102" s="280" t="s">
        <v>240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</row>
    <row r="103" spans="1:21" ht="21.75">
      <c r="A103" s="280" t="s">
        <v>241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</row>
    <row r="104" spans="1:21" ht="21.75">
      <c r="A104" s="281" t="s">
        <v>302</v>
      </c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</row>
    <row r="105" spans="1:21" ht="21.75">
      <c r="A105" s="256" t="s">
        <v>114</v>
      </c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</row>
    <row r="106" spans="1:21" ht="22.5" thickBot="1">
      <c r="A106" s="277" t="s">
        <v>115</v>
      </c>
      <c r="B106" s="300"/>
      <c r="C106" s="300"/>
      <c r="D106" s="300"/>
      <c r="E106" s="300"/>
      <c r="F106" s="300"/>
      <c r="G106" s="366"/>
      <c r="H106" s="300"/>
      <c r="I106" s="300"/>
      <c r="J106" s="300"/>
      <c r="K106" s="300"/>
      <c r="L106" s="300"/>
      <c r="M106" s="300"/>
      <c r="N106" s="300"/>
      <c r="O106" s="367"/>
      <c r="P106" s="300"/>
      <c r="Q106" s="300"/>
      <c r="R106" s="300"/>
      <c r="S106" s="300"/>
      <c r="T106" s="300"/>
      <c r="U106" s="301"/>
    </row>
    <row r="107" spans="1:21" ht="22.5" thickTop="1">
      <c r="A107" s="368" t="s">
        <v>115</v>
      </c>
      <c r="B107" s="369"/>
      <c r="C107" s="370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1"/>
    </row>
  </sheetData>
  <sheetProtection/>
  <mergeCells count="9">
    <mergeCell ref="Q4:R4"/>
    <mergeCell ref="A2:R2"/>
    <mergeCell ref="A3:R3"/>
    <mergeCell ref="J4:K4"/>
    <mergeCell ref="D4:E4"/>
    <mergeCell ref="B4:C4"/>
    <mergeCell ref="F4:I4"/>
    <mergeCell ref="L4:M4"/>
    <mergeCell ref="N4:O4"/>
  </mergeCells>
  <printOptions/>
  <pageMargins left="0.4330708661417323" right="0.12" top="0.43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1">
      <selection activeCell="A2" sqref="A2:Q2"/>
    </sheetView>
  </sheetViews>
  <sheetFormatPr defaultColWidth="9.140625" defaultRowHeight="21.75"/>
  <cols>
    <col min="1" max="1" width="16.28125" style="0" customWidth="1"/>
    <col min="2" max="2" width="9.28125" style="0" customWidth="1"/>
    <col min="3" max="3" width="8.140625" style="0" customWidth="1"/>
    <col min="4" max="4" width="8.28125" style="0" customWidth="1"/>
    <col min="5" max="5" width="8.140625" style="0" customWidth="1"/>
    <col min="6" max="6" width="8.00390625" style="0" customWidth="1"/>
    <col min="7" max="7" width="8.28125" style="0" customWidth="1"/>
    <col min="8" max="8" width="7.8515625" style="0" customWidth="1"/>
    <col min="9" max="9" width="7.28125" style="0" customWidth="1"/>
    <col min="10" max="10" width="7.140625" style="0" customWidth="1"/>
    <col min="11" max="11" width="6.57421875" style="0" customWidth="1"/>
    <col min="12" max="13" width="8.140625" style="0" customWidth="1"/>
    <col min="14" max="14" width="8.28125" style="0" customWidth="1"/>
    <col min="15" max="15" width="8.00390625" style="0" customWidth="1"/>
    <col min="16" max="16" width="7.00390625" style="0" customWidth="1"/>
    <col min="17" max="17" width="7.140625" style="0" customWidth="1"/>
    <col min="18" max="18" width="7.57421875" style="0" customWidth="1"/>
    <col min="19" max="19" width="8.28125" style="0" customWidth="1"/>
  </cols>
  <sheetData>
    <row r="1" spans="1:17" ht="21.75">
      <c r="A1" s="526" t="s">
        <v>392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7" ht="21.75">
      <c r="A2" s="527" t="s">
        <v>443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</row>
    <row r="3" spans="1:19" ht="21.75">
      <c r="A3" s="39" t="s">
        <v>82</v>
      </c>
      <c r="B3" s="524" t="s">
        <v>83</v>
      </c>
      <c r="C3" s="525"/>
      <c r="D3" s="524" t="s">
        <v>194</v>
      </c>
      <c r="E3" s="525"/>
      <c r="F3" s="524" t="s">
        <v>84</v>
      </c>
      <c r="G3" s="528"/>
      <c r="H3" s="524" t="s">
        <v>85</v>
      </c>
      <c r="I3" s="525"/>
      <c r="J3" s="524" t="s">
        <v>86</v>
      </c>
      <c r="K3" s="525"/>
      <c r="L3" s="524" t="s">
        <v>87</v>
      </c>
      <c r="M3" s="528"/>
      <c r="N3" s="41" t="s">
        <v>88</v>
      </c>
      <c r="O3" s="524" t="s">
        <v>89</v>
      </c>
      <c r="P3" s="525"/>
      <c r="Q3" s="62" t="s">
        <v>90</v>
      </c>
      <c r="R3" s="41" t="s">
        <v>91</v>
      </c>
      <c r="S3" s="42" t="s">
        <v>27</v>
      </c>
    </row>
    <row r="4" spans="1:19" ht="21.75">
      <c r="A4" s="43" t="s">
        <v>92</v>
      </c>
      <c r="B4" s="40" t="s">
        <v>93</v>
      </c>
      <c r="C4" s="41" t="s">
        <v>94</v>
      </c>
      <c r="D4" s="41" t="s">
        <v>195</v>
      </c>
      <c r="E4" s="41" t="s">
        <v>397</v>
      </c>
      <c r="F4" s="41" t="s">
        <v>95</v>
      </c>
      <c r="G4" s="41" t="s">
        <v>96</v>
      </c>
      <c r="H4" s="41" t="s">
        <v>99</v>
      </c>
      <c r="I4" s="41" t="s">
        <v>398</v>
      </c>
      <c r="J4" s="41" t="s">
        <v>100</v>
      </c>
      <c r="K4" s="41" t="s">
        <v>101</v>
      </c>
      <c r="L4" s="41" t="s">
        <v>102</v>
      </c>
      <c r="M4" s="41" t="s">
        <v>103</v>
      </c>
      <c r="N4" s="41" t="s">
        <v>105</v>
      </c>
      <c r="O4" s="41" t="s">
        <v>106</v>
      </c>
      <c r="P4" s="41" t="s">
        <v>107</v>
      </c>
      <c r="Q4" s="41" t="s">
        <v>108</v>
      </c>
      <c r="R4" s="41" t="s">
        <v>109</v>
      </c>
      <c r="S4" s="44"/>
    </row>
    <row r="5" spans="1:19" ht="21.75">
      <c r="A5" s="135">
        <v>100000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31"/>
      <c r="S5" s="44"/>
    </row>
    <row r="6" spans="1:19" ht="21.75">
      <c r="A6" s="133" t="s">
        <v>420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134"/>
      <c r="S6" s="146">
        <f>SUM(R6)</f>
        <v>0</v>
      </c>
    </row>
    <row r="7" spans="1:19" ht="21.75">
      <c r="A7" s="133" t="s">
        <v>421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134"/>
      <c r="S7" s="146">
        <f>SUM(R7)</f>
        <v>0</v>
      </c>
    </row>
    <row r="8" spans="1:19" ht="21.75">
      <c r="A8" s="133" t="s">
        <v>412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134"/>
      <c r="S8" s="146">
        <f>SUM(R8)</f>
        <v>0</v>
      </c>
    </row>
    <row r="9" spans="1:19" ht="21.75">
      <c r="A9" s="133" t="s">
        <v>416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134"/>
      <c r="S9" s="146">
        <f>SUM(R9)</f>
        <v>0</v>
      </c>
    </row>
    <row r="10" spans="1:19" ht="21.75">
      <c r="A10" s="133" t="s">
        <v>423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134"/>
      <c r="S10" s="146">
        <f>SUM(R10)</f>
        <v>0</v>
      </c>
    </row>
    <row r="11" spans="1:19" ht="21.75">
      <c r="A11" s="133" t="s">
        <v>413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34"/>
      <c r="S11" s="146"/>
    </row>
    <row r="12" spans="1:19" ht="22.5" thickBot="1">
      <c r="A12" s="50" t="s">
        <v>419</v>
      </c>
      <c r="B12" s="104"/>
      <c r="C12" s="104"/>
      <c r="D12" s="121"/>
      <c r="E12" s="104"/>
      <c r="F12" s="104"/>
      <c r="G12" s="104"/>
      <c r="H12" s="104"/>
      <c r="I12" s="104"/>
      <c r="J12" s="104"/>
      <c r="K12" s="104"/>
      <c r="L12" s="121"/>
      <c r="M12" s="104"/>
      <c r="N12" s="104"/>
      <c r="O12" s="104"/>
      <c r="P12" s="104"/>
      <c r="Q12" s="104"/>
      <c r="R12" s="121">
        <f>SUM(R6:R11)</f>
        <v>0</v>
      </c>
      <c r="S12" s="147">
        <f>SUM(R12)</f>
        <v>0</v>
      </c>
    </row>
    <row r="13" spans="1:19" ht="22.5" thickTop="1">
      <c r="A13" s="73">
        <v>210000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48"/>
    </row>
    <row r="14" spans="1:19" ht="21.75">
      <c r="A14" s="61" t="s">
        <v>381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9"/>
      <c r="S14" s="150">
        <f>SUM(B14:R14)</f>
        <v>0</v>
      </c>
    </row>
    <row r="15" spans="1:19" ht="21.75">
      <c r="A15" s="70" t="s">
        <v>197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9"/>
      <c r="S15" s="150">
        <f>SUM(B15:R15)</f>
        <v>0</v>
      </c>
    </row>
    <row r="16" spans="1:19" ht="21.75">
      <c r="A16" s="70" t="s">
        <v>198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9"/>
      <c r="S16" s="150">
        <f>SUM(B16:R16)</f>
        <v>0</v>
      </c>
    </row>
    <row r="17" spans="1:19" ht="21.75">
      <c r="A17" s="61" t="s">
        <v>382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9"/>
      <c r="S17" s="150">
        <f>SUM(B17:R17)</f>
        <v>0</v>
      </c>
    </row>
    <row r="18" spans="1:19" ht="21.75">
      <c r="A18" s="61" t="s">
        <v>383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34"/>
      <c r="S18" s="150">
        <f>SUM(B18:R18)</f>
        <v>0</v>
      </c>
    </row>
    <row r="19" spans="1:19" ht="21.75">
      <c r="A19" s="61" t="s">
        <v>199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9"/>
      <c r="S19" s="150"/>
    </row>
    <row r="20" spans="1:19" ht="22.5" thickBot="1">
      <c r="A20" s="50" t="s">
        <v>419</v>
      </c>
      <c r="B20" s="121">
        <f>SUM(B14:B19)</f>
        <v>0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47">
        <f>SUM(B20:R20)</f>
        <v>0</v>
      </c>
    </row>
    <row r="21" spans="1:19" ht="22.5" thickTop="1">
      <c r="A21" s="65">
        <v>22000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21.75">
      <c r="A22" s="52" t="s">
        <v>384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>
        <f>SUM(B22:R22)</f>
        <v>0</v>
      </c>
    </row>
    <row r="23" spans="1:19" ht="21.75">
      <c r="A23" s="72" t="s">
        <v>385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>
        <f>SUM(B23:R23)</f>
        <v>0</v>
      </c>
    </row>
    <row r="24" spans="1:19" ht="21.75">
      <c r="A24" s="72" t="s">
        <v>386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>
        <f>SUM(B24:R24)</f>
        <v>0</v>
      </c>
    </row>
    <row r="25" spans="1:19" ht="21.75">
      <c r="A25" s="52" t="s">
        <v>388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>
        <f>SUM(B25:R25)</f>
        <v>0</v>
      </c>
    </row>
    <row r="26" spans="1:19" ht="21.75">
      <c r="A26" s="159" t="s">
        <v>389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</row>
    <row r="27" spans="1:19" ht="21.75">
      <c r="A27" s="160" t="s">
        <v>390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>
        <f>SUM(B27:R27)</f>
        <v>0</v>
      </c>
    </row>
    <row r="28" spans="1:19" ht="21.75">
      <c r="A28" s="143" t="s">
        <v>385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>
        <f>SUM(B28:R28)</f>
        <v>0</v>
      </c>
    </row>
    <row r="29" spans="1:19" ht="22.5" thickBot="1">
      <c r="A29" s="50" t="s">
        <v>419</v>
      </c>
      <c r="B29" s="121">
        <f>SUM(B22:B28)</f>
        <v>0</v>
      </c>
      <c r="C29" s="121">
        <f>SUM(C22:C28)</f>
        <v>0</v>
      </c>
      <c r="D29" s="121">
        <f>SUM(D22:D28)</f>
        <v>0</v>
      </c>
      <c r="E29" s="121"/>
      <c r="F29" s="121">
        <f>SUM(F22:F28)</f>
        <v>0</v>
      </c>
      <c r="G29" s="121"/>
      <c r="H29" s="121">
        <f>SUM(H22:H28)</f>
        <v>0</v>
      </c>
      <c r="I29" s="121"/>
      <c r="J29" s="121">
        <f>SUM(J22:J28)</f>
        <v>0</v>
      </c>
      <c r="K29" s="121"/>
      <c r="L29" s="121">
        <f>SUM(L22:L28)</f>
        <v>0</v>
      </c>
      <c r="M29" s="121"/>
      <c r="N29" s="121"/>
      <c r="O29" s="121"/>
      <c r="P29" s="121"/>
      <c r="Q29" s="121"/>
      <c r="R29" s="121"/>
      <c r="S29" s="147">
        <f>SUM(B29:R29)</f>
        <v>0</v>
      </c>
    </row>
    <row r="30" spans="1:19" ht="22.5" thickTop="1">
      <c r="A30" s="65">
        <v>31000</v>
      </c>
      <c r="B30" s="53"/>
      <c r="C30" s="53"/>
      <c r="D30" s="53"/>
      <c r="E30" s="53"/>
      <c r="F30" s="53"/>
      <c r="G30" s="53"/>
      <c r="H30" s="53"/>
      <c r="I30" s="53"/>
      <c r="J30" s="145"/>
      <c r="K30" s="53"/>
      <c r="L30" s="145"/>
      <c r="M30" s="53"/>
      <c r="N30" s="53"/>
      <c r="O30" s="53"/>
      <c r="P30" s="53"/>
      <c r="Q30" s="53"/>
      <c r="R30" s="53"/>
      <c r="S30" s="53"/>
    </row>
    <row r="31" spans="1:19" ht="21.75">
      <c r="A31" s="71" t="s">
        <v>200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>
        <f>SUM(B31:R31)</f>
        <v>0</v>
      </c>
    </row>
    <row r="32" spans="1:19" ht="21.75">
      <c r="A32" s="52" t="s">
        <v>312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>
        <f>SUM(B32:R32)</f>
        <v>0</v>
      </c>
    </row>
    <row r="33" spans="1:19" ht="21.75">
      <c r="A33" s="52" t="s">
        <v>201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>
        <f>SUM(B33:R33)</f>
        <v>0</v>
      </c>
    </row>
    <row r="34" spans="1:19" ht="21.75">
      <c r="A34" s="72" t="s">
        <v>202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>
        <f>SUM(B34:R34)</f>
        <v>0</v>
      </c>
    </row>
    <row r="35" spans="1:19" ht="22.5" thickBot="1">
      <c r="A35" s="50" t="s">
        <v>419</v>
      </c>
      <c r="B35" s="121">
        <f>SUM(B31:B34)</f>
        <v>0</v>
      </c>
      <c r="C35" s="121">
        <f>SUM(C31:C34)</f>
        <v>0</v>
      </c>
      <c r="D35" s="121">
        <f>SUM(D31:D34)</f>
        <v>0</v>
      </c>
      <c r="E35" s="121"/>
      <c r="F35" s="121">
        <f>SUM(F31:F34)</f>
        <v>0</v>
      </c>
      <c r="G35" s="121"/>
      <c r="H35" s="121">
        <f>SUM(H31:H34)</f>
        <v>0</v>
      </c>
      <c r="I35" s="121"/>
      <c r="J35" s="121">
        <f>SUM(J31:J34)</f>
        <v>0</v>
      </c>
      <c r="K35" s="121"/>
      <c r="L35" s="121">
        <f>SUM(L31:L34)</f>
        <v>0</v>
      </c>
      <c r="M35" s="121"/>
      <c r="N35" s="121"/>
      <c r="O35" s="121"/>
      <c r="P35" s="121"/>
      <c r="Q35" s="121"/>
      <c r="R35" s="121"/>
      <c r="S35" s="147">
        <f>SUM(B35:R35)</f>
        <v>0</v>
      </c>
    </row>
    <row r="36" spans="1:19" ht="22.5" thickTop="1">
      <c r="A36" s="65">
        <v>320000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21.75">
      <c r="A37" s="61" t="s">
        <v>424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>
        <f>SUM(B37:R37)</f>
        <v>0</v>
      </c>
    </row>
    <row r="38" spans="1:19" ht="21.75">
      <c r="A38" s="61" t="s">
        <v>204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>
        <f>SUM(B38:R38)</f>
        <v>0</v>
      </c>
    </row>
    <row r="39" spans="1:19" ht="21.75">
      <c r="A39" s="70" t="s">
        <v>394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>
        <f>SUM(B39:R39)</f>
        <v>0</v>
      </c>
    </row>
    <row r="40" spans="1:19" ht="21.75">
      <c r="A40" s="61" t="s">
        <v>205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>
        <f>SUM(B40:R40)</f>
        <v>0</v>
      </c>
    </row>
    <row r="41" spans="1:19" ht="22.5" thickBot="1">
      <c r="A41" s="50" t="s">
        <v>419</v>
      </c>
      <c r="B41" s="122">
        <f>SUM(B37:B40)</f>
        <v>0</v>
      </c>
      <c r="C41" s="122">
        <f>SUM(C37:C40)</f>
        <v>0</v>
      </c>
      <c r="D41" s="122"/>
      <c r="E41" s="122">
        <f>SUM(E37:E40)</f>
        <v>0</v>
      </c>
      <c r="F41" s="122">
        <f>SUM(F37:F40)</f>
        <v>0</v>
      </c>
      <c r="G41" s="122">
        <f>SUM(G37:G40)</f>
        <v>0</v>
      </c>
      <c r="H41" s="122"/>
      <c r="I41" s="122">
        <f aca="true" t="shared" si="0" ref="I41:Q41">SUM(I37:I40)</f>
        <v>0</v>
      </c>
      <c r="J41" s="122">
        <f t="shared" si="0"/>
        <v>0</v>
      </c>
      <c r="K41" s="122">
        <f t="shared" si="0"/>
        <v>0</v>
      </c>
      <c r="L41" s="122">
        <f t="shared" si="0"/>
        <v>0</v>
      </c>
      <c r="M41" s="122">
        <f t="shared" si="0"/>
        <v>0</v>
      </c>
      <c r="N41" s="122">
        <f t="shared" si="0"/>
        <v>0</v>
      </c>
      <c r="O41" s="122">
        <f t="shared" si="0"/>
        <v>0</v>
      </c>
      <c r="P41" s="122">
        <f t="shared" si="0"/>
        <v>0</v>
      </c>
      <c r="Q41" s="122">
        <f t="shared" si="0"/>
        <v>0</v>
      </c>
      <c r="R41" s="122"/>
      <c r="S41" s="151">
        <f>SUM(B41:R41)</f>
        <v>0</v>
      </c>
    </row>
    <row r="42" spans="1:19" ht="22.5" thickTop="1">
      <c r="A42" s="65">
        <v>330000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19" ht="21.75">
      <c r="A43" s="61" t="s">
        <v>206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>
        <f>SUM(B43:R43)</f>
        <v>0</v>
      </c>
    </row>
    <row r="44" spans="1:19" ht="21.75">
      <c r="A44" s="61" t="s">
        <v>207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>
        <f>SUM(B44:R44)</f>
        <v>0</v>
      </c>
    </row>
    <row r="45" spans="1:19" ht="21.75">
      <c r="A45" s="61" t="s">
        <v>208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>
        <f>SUM(B45:R45)</f>
        <v>0</v>
      </c>
    </row>
    <row r="46" spans="1:19" ht="21.75">
      <c r="A46" s="61" t="s">
        <v>209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>
        <f>SUM(B46:R46)</f>
        <v>0</v>
      </c>
    </row>
    <row r="47" spans="1:19" ht="21.75">
      <c r="A47" s="61" t="s">
        <v>210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</row>
    <row r="48" spans="1:19" ht="21.75">
      <c r="A48" s="61" t="s">
        <v>211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>
        <f>SUM(B48:R48)</f>
        <v>0</v>
      </c>
    </row>
    <row r="49" spans="1:19" ht="21.75">
      <c r="A49" s="61" t="s">
        <v>212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>
        <f>SUM(B49:R49)</f>
        <v>0</v>
      </c>
    </row>
    <row r="50" spans="1:19" ht="21.75">
      <c r="A50" s="61" t="s">
        <v>303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>
        <f>SUM(B50:R50)</f>
        <v>0</v>
      </c>
    </row>
    <row r="51" spans="1:19" ht="21.75">
      <c r="A51" s="68" t="s">
        <v>213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>
        <f>SUM(B51:R51)</f>
        <v>0</v>
      </c>
    </row>
    <row r="52" spans="1:19" ht="21.75">
      <c r="A52" s="84" t="s">
        <v>214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</row>
    <row r="53" spans="1:19" ht="21.75">
      <c r="A53" s="137" t="s">
        <v>215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>
        <f>SUM(B53:R53)</f>
        <v>0</v>
      </c>
    </row>
    <row r="54" spans="1:19" ht="21.75">
      <c r="A54" s="61" t="s">
        <v>216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>
        <f>SUM(B54:R54)</f>
        <v>0</v>
      </c>
    </row>
    <row r="55" spans="1:19" ht="21.75">
      <c r="A55" s="61" t="s">
        <v>217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>
        <f>SUM(B55:R55)</f>
        <v>0</v>
      </c>
    </row>
    <row r="56" spans="1:19" ht="21.75">
      <c r="A56" s="61" t="s">
        <v>218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>
        <f>SUM(B56:R56)</f>
        <v>0</v>
      </c>
    </row>
    <row r="57" spans="1:19" ht="21.75">
      <c r="A57" s="84" t="s">
        <v>219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>
        <f>SUM(B57:R57)</f>
        <v>0</v>
      </c>
    </row>
    <row r="58" spans="1:19" ht="21.75">
      <c r="A58" s="61" t="s">
        <v>220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</row>
    <row r="59" spans="1:19" ht="21.75">
      <c r="A59" s="61" t="s">
        <v>221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</row>
    <row r="60" spans="1:19" ht="22.5" thickBot="1">
      <c r="A60" s="50" t="s">
        <v>419</v>
      </c>
      <c r="B60" s="122">
        <f>SUM(B43:B59)</f>
        <v>0</v>
      </c>
      <c r="C60" s="122">
        <f>SUM(C43:C59)</f>
        <v>0</v>
      </c>
      <c r="D60" s="122"/>
      <c r="E60" s="122"/>
      <c r="F60" s="122">
        <f>SUM(F43:F59)</f>
        <v>0</v>
      </c>
      <c r="G60" s="122">
        <f>SUM(G43:G59)</f>
        <v>0</v>
      </c>
      <c r="H60" s="122"/>
      <c r="I60" s="122">
        <f>SUM(I43:I59)</f>
        <v>0</v>
      </c>
      <c r="J60" s="122">
        <f>SUM(J43:J59)</f>
        <v>0</v>
      </c>
      <c r="K60" s="122"/>
      <c r="L60" s="122">
        <f>SUM(L43:L59)</f>
        <v>0</v>
      </c>
      <c r="M60" s="122">
        <f>SUM(M43:M59)</f>
        <v>0</v>
      </c>
      <c r="N60" s="152"/>
      <c r="O60" s="122">
        <f>SUM(O43:O59)</f>
        <v>0</v>
      </c>
      <c r="P60" s="152"/>
      <c r="Q60" s="122"/>
      <c r="R60" s="122"/>
      <c r="S60" s="151">
        <f>SUM(B60:R60)</f>
        <v>0</v>
      </c>
    </row>
    <row r="61" spans="1:19" ht="22.5" thickTop="1">
      <c r="A61" s="69">
        <v>340000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</row>
    <row r="62" spans="1:19" ht="21.75">
      <c r="A62" s="61" t="s">
        <v>222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>
        <f aca="true" t="shared" si="1" ref="S62:S67">SUM(B62:R62)</f>
        <v>0</v>
      </c>
    </row>
    <row r="63" spans="1:19" ht="21.75">
      <c r="A63" s="61" t="s">
        <v>223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>
        <f t="shared" si="1"/>
        <v>0</v>
      </c>
    </row>
    <row r="64" spans="1:19" ht="21.75">
      <c r="A64" s="61" t="s">
        <v>304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>
        <f t="shared" si="1"/>
        <v>0</v>
      </c>
    </row>
    <row r="65" spans="1:19" ht="21.75">
      <c r="A65" s="61" t="s">
        <v>224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>
        <f t="shared" si="1"/>
        <v>0</v>
      </c>
    </row>
    <row r="66" spans="1:19" ht="21.75">
      <c r="A66" s="68" t="s">
        <v>301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>
        <f t="shared" si="1"/>
        <v>0</v>
      </c>
    </row>
    <row r="67" spans="1:19" ht="22.5" thickBot="1">
      <c r="A67" s="50" t="s">
        <v>419</v>
      </c>
      <c r="B67" s="122">
        <f>SUM(B62:B66)</f>
        <v>0</v>
      </c>
      <c r="C67" s="122">
        <f>SUM(C62:C66)</f>
        <v>0</v>
      </c>
      <c r="D67" s="113"/>
      <c r="E67" s="113"/>
      <c r="F67" s="122">
        <f>SUM(F62:F66)</f>
        <v>0</v>
      </c>
      <c r="G67" s="122"/>
      <c r="H67" s="122"/>
      <c r="I67" s="122"/>
      <c r="J67" s="122"/>
      <c r="K67" s="122"/>
      <c r="L67" s="122">
        <f>SUM(L62:L66)</f>
        <v>0</v>
      </c>
      <c r="M67" s="122"/>
      <c r="N67" s="113"/>
      <c r="O67" s="113"/>
      <c r="P67" s="113"/>
      <c r="Q67" s="113"/>
      <c r="R67" s="113"/>
      <c r="S67" s="151">
        <f t="shared" si="1"/>
        <v>0</v>
      </c>
    </row>
    <row r="68" spans="1:19" ht="22.5" thickTop="1">
      <c r="A68" s="69">
        <v>410000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ht="21.75">
      <c r="A69" s="61" t="s">
        <v>225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>
        <f>SUM(B69:R69)</f>
        <v>0</v>
      </c>
    </row>
    <row r="70" spans="1:19" ht="21.75">
      <c r="A70" s="61" t="s">
        <v>226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1:19" ht="21.75">
      <c r="A71" s="70" t="s">
        <v>227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1:19" ht="21.75">
      <c r="A72" s="61" t="s">
        <v>228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1:19" ht="21.75">
      <c r="A73" s="61" t="s">
        <v>229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1:19" ht="21.75">
      <c r="A74" s="61" t="s">
        <v>230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20"/>
    </row>
    <row r="75" spans="1:19" ht="21.75">
      <c r="A75" s="70" t="s">
        <v>231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>
        <f>SUM(B75:R75)</f>
        <v>0</v>
      </c>
    </row>
    <row r="76" spans="1:19" ht="21.75">
      <c r="A76" s="61" t="s">
        <v>232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</row>
    <row r="77" spans="1:19" ht="21.75">
      <c r="A77" s="61" t="s">
        <v>233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>
        <f>SUM(B77:R77)</f>
        <v>0</v>
      </c>
    </row>
    <row r="78" spans="1:19" ht="21.75">
      <c r="A78" s="138" t="s">
        <v>235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</row>
    <row r="79" spans="1:19" ht="21.75">
      <c r="A79" s="137" t="s">
        <v>234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20"/>
    </row>
    <row r="80" spans="1:19" ht="22.5" thickBot="1">
      <c r="A80" s="50" t="s">
        <v>419</v>
      </c>
      <c r="B80" s="122">
        <f>SUM(B69:B79)</f>
        <v>0</v>
      </c>
      <c r="C80" s="122"/>
      <c r="D80" s="122"/>
      <c r="E80" s="122"/>
      <c r="F80" s="122">
        <f>SUM(F69:F79)</f>
        <v>0</v>
      </c>
      <c r="G80" s="122"/>
      <c r="H80" s="122"/>
      <c r="I80" s="122"/>
      <c r="J80" s="122">
        <f>SUM(J69:J79)</f>
        <v>0</v>
      </c>
      <c r="K80" s="122"/>
      <c r="L80" s="122"/>
      <c r="M80" s="122"/>
      <c r="N80" s="122"/>
      <c r="O80" s="122"/>
      <c r="P80" s="122"/>
      <c r="Q80" s="122"/>
      <c r="R80" s="122"/>
      <c r="S80" s="151">
        <f>SUM(B80:R80)</f>
        <v>0</v>
      </c>
    </row>
    <row r="81" spans="1:19" ht="22.5" thickTop="1">
      <c r="A81" s="65">
        <v>420000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9"/>
    </row>
    <row r="82" spans="1:19" ht="21.75">
      <c r="A82" s="52" t="s">
        <v>236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ht="21.75">
      <c r="A83" s="84" t="s">
        <v>237</v>
      </c>
      <c r="B83" s="48"/>
      <c r="C83" s="48"/>
      <c r="D83" s="48"/>
      <c r="E83" s="48"/>
      <c r="F83" s="48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>
        <f>SUM(G83:R83)</f>
        <v>0</v>
      </c>
    </row>
    <row r="84" spans="1:19" ht="21.75">
      <c r="A84" s="70" t="s">
        <v>238</v>
      </c>
      <c r="B84" s="48"/>
      <c r="C84" s="48"/>
      <c r="D84" s="48"/>
      <c r="E84" s="48"/>
      <c r="F84" s="48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</row>
    <row r="85" spans="1:19" ht="21.75">
      <c r="A85" s="70" t="s">
        <v>298</v>
      </c>
      <c r="B85" s="48"/>
      <c r="C85" s="48"/>
      <c r="D85" s="48"/>
      <c r="E85" s="48"/>
      <c r="F85" s="48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>
        <f>SUM(G85:R85)</f>
        <v>0</v>
      </c>
    </row>
    <row r="86" spans="1:19" ht="22.5" thickBot="1">
      <c r="A86" s="50" t="s">
        <v>419</v>
      </c>
      <c r="B86" s="54"/>
      <c r="C86" s="54"/>
      <c r="D86" s="54"/>
      <c r="E86" s="54"/>
      <c r="F86" s="54"/>
      <c r="G86" s="113">
        <f>SUM(G83:G85)</f>
        <v>0</v>
      </c>
      <c r="H86" s="113"/>
      <c r="I86" s="113"/>
      <c r="J86" s="113"/>
      <c r="K86" s="113"/>
      <c r="L86" s="113">
        <f>SUM(L83:L85)</f>
        <v>0</v>
      </c>
      <c r="M86" s="113">
        <f>SUM(M83:M85)</f>
        <v>0</v>
      </c>
      <c r="N86" s="113"/>
      <c r="O86" s="113"/>
      <c r="P86" s="113"/>
      <c r="Q86" s="113"/>
      <c r="R86" s="113"/>
      <c r="S86" s="154">
        <f>SUM(G86:R86)</f>
        <v>0</v>
      </c>
    </row>
    <row r="87" spans="1:19" ht="22.5" thickTop="1">
      <c r="A87" s="65">
        <v>510000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</row>
    <row r="88" spans="1:19" ht="21.75">
      <c r="A88" s="52" t="s">
        <v>318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9"/>
    </row>
    <row r="89" spans="1:19" ht="22.5" thickBot="1">
      <c r="A89" s="50" t="s">
        <v>419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113"/>
      <c r="N89" s="54"/>
      <c r="O89" s="54"/>
      <c r="P89" s="54"/>
      <c r="Q89" s="54"/>
      <c r="R89" s="54"/>
      <c r="S89" s="51"/>
    </row>
    <row r="90" spans="1:19" ht="22.5" thickTop="1">
      <c r="A90" s="65">
        <v>610000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</row>
    <row r="91" spans="1:19" ht="21.75">
      <c r="A91" s="52" t="s">
        <v>239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55">
        <f>SUM(B91:R91)</f>
        <v>0</v>
      </c>
    </row>
    <row r="92" spans="1:19" ht="21.75">
      <c r="A92" s="61" t="s">
        <v>240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>
        <f>SUM(B92:R92)</f>
        <v>0</v>
      </c>
    </row>
    <row r="93" spans="1:19" ht="21.75">
      <c r="A93" s="61" t="s">
        <v>241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</row>
    <row r="94" spans="1:19" ht="21.75">
      <c r="A94" s="70" t="s">
        <v>302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>
        <f>SUM(B94:R94)</f>
        <v>0</v>
      </c>
    </row>
    <row r="95" spans="1:19" ht="21.75">
      <c r="A95" s="136" t="s">
        <v>419</v>
      </c>
      <c r="B95" s="156">
        <f>SUM(B91:B94)</f>
        <v>0</v>
      </c>
      <c r="C95" s="157"/>
      <c r="D95" s="157"/>
      <c r="E95" s="157"/>
      <c r="F95" s="157"/>
      <c r="G95" s="157">
        <f>SUM(G91:G94)</f>
        <v>0</v>
      </c>
      <c r="H95" s="157"/>
      <c r="I95" s="157">
        <f>SUM(I91:I94)</f>
        <v>0</v>
      </c>
      <c r="J95" s="157"/>
      <c r="K95" s="157"/>
      <c r="L95" s="157"/>
      <c r="M95" s="157"/>
      <c r="N95" s="157"/>
      <c r="O95" s="157"/>
      <c r="P95" s="157"/>
      <c r="Q95" s="157"/>
      <c r="R95" s="157"/>
      <c r="S95" s="158">
        <f>SUM(B95:R95)</f>
        <v>0</v>
      </c>
    </row>
    <row r="97" spans="1:19" ht="21.75">
      <c r="A97" s="516" t="s">
        <v>341</v>
      </c>
      <c r="B97" s="516"/>
      <c r="C97" s="516"/>
      <c r="D97" s="516"/>
      <c r="E97" s="516"/>
      <c r="F97" s="516"/>
      <c r="G97" s="516"/>
      <c r="H97" s="516"/>
      <c r="I97" s="516"/>
      <c r="J97" s="516"/>
      <c r="K97" s="516"/>
      <c r="L97" s="516"/>
      <c r="M97" s="516"/>
      <c r="N97" s="516"/>
      <c r="O97" s="516"/>
      <c r="P97" s="516"/>
      <c r="Q97" s="516"/>
      <c r="R97" s="516"/>
      <c r="S97" s="516"/>
    </row>
    <row r="98" spans="1:19" ht="21.75">
      <c r="A98" s="302"/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</row>
    <row r="99" spans="1:19" ht="21.75">
      <c r="A99" s="302" t="s">
        <v>404</v>
      </c>
      <c r="B99" s="30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</row>
    <row r="100" spans="1:19" ht="21.75">
      <c r="A100" s="302" t="s">
        <v>405</v>
      </c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 t="s">
        <v>406</v>
      </c>
      <c r="M100" s="302"/>
      <c r="N100" s="302"/>
      <c r="O100" s="302"/>
      <c r="P100" s="302"/>
      <c r="Q100" s="302"/>
      <c r="R100" s="302"/>
      <c r="S100" s="302"/>
    </row>
    <row r="101" spans="1:19" ht="21.75">
      <c r="A101" s="302"/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</row>
    <row r="102" spans="1:19" ht="21.75">
      <c r="A102" s="302"/>
      <c r="B102" s="30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</row>
  </sheetData>
  <sheetProtection/>
  <mergeCells count="10">
    <mergeCell ref="A97:S97"/>
    <mergeCell ref="O3:P3"/>
    <mergeCell ref="A1:Q1"/>
    <mergeCell ref="A2:Q2"/>
    <mergeCell ref="D3:E3"/>
    <mergeCell ref="H3:I3"/>
    <mergeCell ref="B3:C3"/>
    <mergeCell ref="F3:G3"/>
    <mergeCell ref="J3:K3"/>
    <mergeCell ref="L3:M3"/>
  </mergeCells>
  <printOptions/>
  <pageMargins left="0.18" right="0.16" top="0.38" bottom="0.31" header="0.59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S20" sqref="S20"/>
    </sheetView>
  </sheetViews>
  <sheetFormatPr defaultColWidth="9.140625" defaultRowHeight="21.75"/>
  <cols>
    <col min="1" max="1" width="1.28515625" style="0" customWidth="1"/>
    <col min="7" max="7" width="4.7109375" style="0" customWidth="1"/>
    <col min="8" max="8" width="2.7109375" style="0" customWidth="1"/>
    <col min="9" max="9" width="13.8515625" style="0" customWidth="1"/>
    <col min="10" max="10" width="8.57421875" style="0" customWidth="1"/>
    <col min="11" max="11" width="5.8515625" style="0" customWidth="1"/>
    <col min="12" max="12" width="1.57421875" style="0" customWidth="1"/>
    <col min="13" max="13" width="16.140625" style="0" customWidth="1"/>
  </cols>
  <sheetData>
    <row r="1" spans="1:13" ht="24">
      <c r="A1" s="2"/>
      <c r="B1" s="541" t="s">
        <v>242</v>
      </c>
      <c r="C1" s="542"/>
      <c r="D1" s="542"/>
      <c r="E1" s="542"/>
      <c r="F1" s="542"/>
      <c r="G1" s="543"/>
      <c r="H1" s="541" t="s">
        <v>67</v>
      </c>
      <c r="I1" s="542"/>
      <c r="J1" s="542"/>
      <c r="K1" s="542"/>
      <c r="L1" s="542"/>
      <c r="M1" s="543"/>
    </row>
    <row r="2" spans="1:13" ht="24">
      <c r="A2" s="2"/>
      <c r="B2" s="532" t="s">
        <v>243</v>
      </c>
      <c r="C2" s="533"/>
      <c r="D2" s="533"/>
      <c r="E2" s="533"/>
      <c r="F2" s="533"/>
      <c r="G2" s="534"/>
      <c r="H2" s="532" t="s">
        <v>244</v>
      </c>
      <c r="I2" s="533"/>
      <c r="J2" s="533"/>
      <c r="K2" s="533"/>
      <c r="L2" s="533"/>
      <c r="M2" s="534"/>
    </row>
    <row r="3" spans="1:13" ht="24">
      <c r="A3" s="2"/>
      <c r="B3" s="572" t="s">
        <v>68</v>
      </c>
      <c r="C3" s="573"/>
      <c r="D3" s="573"/>
      <c r="E3" s="573"/>
      <c r="F3" s="573"/>
      <c r="G3" s="574"/>
      <c r="H3" s="532"/>
      <c r="I3" s="533"/>
      <c r="J3" s="533"/>
      <c r="K3" s="533"/>
      <c r="L3" s="533"/>
      <c r="M3" s="534"/>
    </row>
    <row r="4" spans="1:13" ht="24">
      <c r="A4" s="2"/>
      <c r="B4" s="575"/>
      <c r="C4" s="576"/>
      <c r="D4" s="576"/>
      <c r="E4" s="576"/>
      <c r="F4" s="576"/>
      <c r="G4" s="577"/>
      <c r="H4" s="529" t="s">
        <v>315</v>
      </c>
      <c r="I4" s="530"/>
      <c r="J4" s="530"/>
      <c r="K4" s="530"/>
      <c r="L4" s="530"/>
      <c r="M4" s="531"/>
    </row>
    <row r="5" spans="1:13" ht="26.25">
      <c r="A5" s="2"/>
      <c r="B5" s="566"/>
      <c r="C5" s="567"/>
      <c r="D5" s="567"/>
      <c r="E5" s="567"/>
      <c r="F5" s="567"/>
      <c r="G5" s="567"/>
      <c r="H5" s="567"/>
      <c r="I5" s="567"/>
      <c r="J5" s="568"/>
      <c r="K5" s="569" t="s">
        <v>39</v>
      </c>
      <c r="L5" s="570"/>
      <c r="M5" s="571"/>
    </row>
    <row r="6" spans="1:13" ht="24">
      <c r="A6" s="2"/>
      <c r="B6" s="532" t="s">
        <v>602</v>
      </c>
      <c r="C6" s="533"/>
      <c r="D6" s="533"/>
      <c r="E6" s="533"/>
      <c r="F6" s="533"/>
      <c r="G6" s="533"/>
      <c r="H6" s="533"/>
      <c r="I6" s="533"/>
      <c r="J6" s="534"/>
      <c r="K6" s="535">
        <v>16536621.94</v>
      </c>
      <c r="L6" s="536"/>
      <c r="M6" s="537"/>
    </row>
    <row r="7" spans="1:13" ht="24">
      <c r="A7" s="2"/>
      <c r="B7" s="547" t="s">
        <v>455</v>
      </c>
      <c r="C7" s="533"/>
      <c r="D7" s="533"/>
      <c r="E7" s="533"/>
      <c r="F7" s="533"/>
      <c r="G7" s="533"/>
      <c r="H7" s="533"/>
      <c r="I7" s="533"/>
      <c r="J7" s="534"/>
      <c r="K7" s="549"/>
      <c r="L7" s="550"/>
      <c r="M7" s="551"/>
    </row>
    <row r="8" spans="1:13" ht="24">
      <c r="A8" s="2"/>
      <c r="B8" s="563" t="s">
        <v>70</v>
      </c>
      <c r="C8" s="564"/>
      <c r="D8" s="313"/>
      <c r="E8" s="564" t="s">
        <v>71</v>
      </c>
      <c r="F8" s="564"/>
      <c r="G8" s="313"/>
      <c r="H8" s="564" t="s">
        <v>28</v>
      </c>
      <c r="I8" s="564"/>
      <c r="J8" s="313"/>
      <c r="K8" s="549"/>
      <c r="L8" s="550"/>
      <c r="M8" s="551"/>
    </row>
    <row r="9" spans="1:13" ht="24">
      <c r="A9" s="2"/>
      <c r="B9" s="558" t="s">
        <v>72</v>
      </c>
      <c r="C9" s="559"/>
      <c r="D9" s="170"/>
      <c r="E9" s="550" t="s">
        <v>72</v>
      </c>
      <c r="F9" s="550"/>
      <c r="G9" s="170"/>
      <c r="H9" s="550" t="s">
        <v>72</v>
      </c>
      <c r="I9" s="550"/>
      <c r="J9" s="170"/>
      <c r="K9" s="549"/>
      <c r="L9" s="550"/>
      <c r="M9" s="551"/>
    </row>
    <row r="10" spans="1:13" ht="24.75" thickBot="1">
      <c r="A10" s="2"/>
      <c r="B10" s="558" t="s">
        <v>72</v>
      </c>
      <c r="C10" s="559"/>
      <c r="D10" s="170"/>
      <c r="E10" s="550" t="s">
        <v>72</v>
      </c>
      <c r="F10" s="550"/>
      <c r="G10" s="170"/>
      <c r="H10" s="560" t="s">
        <v>72</v>
      </c>
      <c r="I10" s="561"/>
      <c r="J10" s="170"/>
      <c r="K10" s="544"/>
      <c r="L10" s="545"/>
      <c r="M10" s="546"/>
    </row>
    <row r="11" spans="1:13" ht="24.75" thickTop="1">
      <c r="A11" s="2"/>
      <c r="B11" s="547" t="s">
        <v>456</v>
      </c>
      <c r="C11" s="548"/>
      <c r="D11" s="548"/>
      <c r="E11" s="548"/>
      <c r="F11" s="548"/>
      <c r="G11" s="548"/>
      <c r="H11" s="548"/>
      <c r="I11" s="548"/>
      <c r="J11" s="562"/>
      <c r="K11" s="549"/>
      <c r="L11" s="550"/>
      <c r="M11" s="551"/>
    </row>
    <row r="12" spans="1:13" ht="24">
      <c r="A12" s="2"/>
      <c r="B12" s="563" t="s">
        <v>74</v>
      </c>
      <c r="C12" s="564"/>
      <c r="D12" s="313"/>
      <c r="E12" s="564" t="s">
        <v>75</v>
      </c>
      <c r="F12" s="564"/>
      <c r="G12" s="313"/>
      <c r="H12" s="564" t="s">
        <v>28</v>
      </c>
      <c r="I12" s="564"/>
      <c r="J12" s="313"/>
      <c r="K12" s="563"/>
      <c r="L12" s="564"/>
      <c r="M12" s="565"/>
    </row>
    <row r="13" spans="1:13" ht="24">
      <c r="A13" s="2"/>
      <c r="B13" s="555"/>
      <c r="C13" s="556"/>
      <c r="D13" s="170"/>
      <c r="E13" s="557"/>
      <c r="F13" s="550"/>
      <c r="G13" s="170"/>
      <c r="H13" s="315"/>
      <c r="I13" s="315"/>
      <c r="J13" s="170"/>
      <c r="K13" s="549"/>
      <c r="L13" s="550"/>
      <c r="M13" s="551"/>
    </row>
    <row r="14" spans="1:13" ht="24">
      <c r="A14" s="2"/>
      <c r="B14" s="555"/>
      <c r="C14" s="556"/>
      <c r="D14" s="170"/>
      <c r="E14" s="557"/>
      <c r="F14" s="550"/>
      <c r="G14" s="170"/>
      <c r="H14" s="315"/>
      <c r="I14" s="315"/>
      <c r="J14" s="170"/>
      <c r="K14" s="549"/>
      <c r="L14" s="550"/>
      <c r="M14" s="551"/>
    </row>
    <row r="15" spans="1:13" ht="24">
      <c r="A15" s="2"/>
      <c r="B15" s="555"/>
      <c r="C15" s="556"/>
      <c r="D15" s="170"/>
      <c r="E15" s="557"/>
      <c r="F15" s="550"/>
      <c r="G15" s="170"/>
      <c r="H15" s="315"/>
      <c r="I15" s="315"/>
      <c r="J15" s="170"/>
      <c r="K15" s="549"/>
      <c r="L15" s="550"/>
      <c r="M15" s="551"/>
    </row>
    <row r="16" spans="1:13" ht="24">
      <c r="A16" s="2"/>
      <c r="B16" s="555"/>
      <c r="C16" s="556"/>
      <c r="D16" s="170"/>
      <c r="E16" s="557"/>
      <c r="F16" s="550"/>
      <c r="G16" s="170"/>
      <c r="H16" s="315"/>
      <c r="I16" s="315"/>
      <c r="J16" s="170"/>
      <c r="K16" s="549"/>
      <c r="L16" s="550"/>
      <c r="M16" s="551"/>
    </row>
    <row r="17" spans="1:13" ht="24">
      <c r="A17" s="2"/>
      <c r="B17" s="555"/>
      <c r="C17" s="556"/>
      <c r="D17" s="170"/>
      <c r="E17" s="557"/>
      <c r="F17" s="550"/>
      <c r="G17" s="170"/>
      <c r="H17" s="315"/>
      <c r="I17" s="315"/>
      <c r="J17" s="170"/>
      <c r="K17" s="549"/>
      <c r="L17" s="550"/>
      <c r="M17" s="551"/>
    </row>
    <row r="18" spans="1:13" ht="24">
      <c r="A18" s="2"/>
      <c r="B18" s="555"/>
      <c r="C18" s="556"/>
      <c r="D18" s="170"/>
      <c r="E18" s="557"/>
      <c r="F18" s="557"/>
      <c r="G18" s="170"/>
      <c r="H18" s="315"/>
      <c r="I18" s="315"/>
      <c r="J18" s="170"/>
      <c r="K18" s="549"/>
      <c r="L18" s="550"/>
      <c r="M18" s="551"/>
    </row>
    <row r="19" spans="1:13" ht="24">
      <c r="A19" s="2"/>
      <c r="B19" s="555"/>
      <c r="C19" s="556"/>
      <c r="D19" s="170"/>
      <c r="E19" s="557"/>
      <c r="F19" s="557"/>
      <c r="G19" s="170"/>
      <c r="H19" s="316"/>
      <c r="I19" s="316"/>
      <c r="J19" s="317"/>
      <c r="K19" s="578"/>
      <c r="L19" s="579"/>
      <c r="M19" s="580"/>
    </row>
    <row r="20" spans="1:13" ht="24">
      <c r="A20" s="2"/>
      <c r="B20" s="555"/>
      <c r="C20" s="556"/>
      <c r="D20" s="170"/>
      <c r="E20" s="557"/>
      <c r="F20" s="550"/>
      <c r="G20" s="170"/>
      <c r="H20" s="316"/>
      <c r="I20" s="316"/>
      <c r="J20" s="317"/>
      <c r="K20" s="578"/>
      <c r="L20" s="579"/>
      <c r="M20" s="580"/>
    </row>
    <row r="21" spans="1:13" ht="24.75" thickBot="1">
      <c r="A21" s="2"/>
      <c r="B21" s="549"/>
      <c r="C21" s="550"/>
      <c r="D21" s="170"/>
      <c r="E21" s="550"/>
      <c r="F21" s="550"/>
      <c r="G21" s="170"/>
      <c r="H21" s="321"/>
      <c r="I21" s="322">
        <f>SUM(I13:I20)</f>
        <v>0</v>
      </c>
      <c r="J21" s="170"/>
      <c r="K21" s="544">
        <f>+I21</f>
        <v>0</v>
      </c>
      <c r="L21" s="545"/>
      <c r="M21" s="546"/>
    </row>
    <row r="22" spans="1:13" ht="24.75" thickTop="1">
      <c r="A22" s="2"/>
      <c r="B22" s="547" t="s">
        <v>457</v>
      </c>
      <c r="C22" s="548"/>
      <c r="D22" s="548"/>
      <c r="E22" s="548"/>
      <c r="F22" s="548"/>
      <c r="G22" s="548"/>
      <c r="H22" s="548"/>
      <c r="I22" s="548"/>
      <c r="J22" s="170"/>
      <c r="K22" s="549"/>
      <c r="L22" s="550"/>
      <c r="M22" s="551"/>
    </row>
    <row r="23" spans="1:13" ht="24">
      <c r="A23" s="2"/>
      <c r="B23" s="348" t="s">
        <v>319</v>
      </c>
      <c r="C23" s="310"/>
      <c r="D23" s="314"/>
      <c r="E23" s="314"/>
      <c r="F23" s="314"/>
      <c r="G23" s="314"/>
      <c r="H23" s="314"/>
      <c r="I23" s="323">
        <v>70936.01</v>
      </c>
      <c r="J23" s="170"/>
      <c r="K23" s="549"/>
      <c r="L23" s="550"/>
      <c r="M23" s="551"/>
    </row>
    <row r="24" spans="1:13" ht="24">
      <c r="A24" s="2"/>
      <c r="B24" s="173"/>
      <c r="C24" s="310"/>
      <c r="D24" s="314"/>
      <c r="E24" s="314"/>
      <c r="F24" s="314"/>
      <c r="G24" s="314"/>
      <c r="H24" s="314"/>
      <c r="I24" s="324"/>
      <c r="J24" s="170"/>
      <c r="K24" s="549"/>
      <c r="L24" s="550"/>
      <c r="M24" s="551"/>
    </row>
    <row r="25" spans="1:13" ht="24.75" thickBot="1">
      <c r="A25" s="2"/>
      <c r="B25" s="173"/>
      <c r="C25" s="314"/>
      <c r="D25" s="314"/>
      <c r="E25" s="314"/>
      <c r="F25" s="314"/>
      <c r="G25" s="314"/>
      <c r="H25" s="349"/>
      <c r="I25" s="350">
        <f>SUM(I23:I24)</f>
        <v>70936.01</v>
      </c>
      <c r="J25" s="170"/>
      <c r="K25" s="552">
        <v>70936.01</v>
      </c>
      <c r="L25" s="553"/>
      <c r="M25" s="554"/>
    </row>
    <row r="26" spans="1:13" ht="24.75" thickTop="1">
      <c r="A26" s="2"/>
      <c r="B26" s="532"/>
      <c r="C26" s="533"/>
      <c r="D26" s="533"/>
      <c r="E26" s="533"/>
      <c r="F26" s="533"/>
      <c r="G26" s="170"/>
      <c r="H26" s="550"/>
      <c r="I26" s="550"/>
      <c r="J26" s="170"/>
      <c r="K26" s="544"/>
      <c r="L26" s="545"/>
      <c r="M26" s="546"/>
    </row>
    <row r="27" spans="1:13" ht="24">
      <c r="A27" s="2"/>
      <c r="B27" s="532" t="s">
        <v>603</v>
      </c>
      <c r="C27" s="533"/>
      <c r="D27" s="533"/>
      <c r="E27" s="533"/>
      <c r="F27" s="533"/>
      <c r="G27" s="533"/>
      <c r="H27" s="533"/>
      <c r="I27" s="533"/>
      <c r="J27" s="534"/>
      <c r="K27" s="535"/>
      <c r="L27" s="536"/>
      <c r="M27" s="537"/>
    </row>
    <row r="28" spans="1:13" ht="24">
      <c r="A28" s="2"/>
      <c r="B28" s="198"/>
      <c r="C28" s="199"/>
      <c r="D28" s="199"/>
      <c r="E28" s="199"/>
      <c r="F28" s="199"/>
      <c r="G28" s="199"/>
      <c r="H28" s="199"/>
      <c r="I28" s="199"/>
      <c r="J28" s="325"/>
      <c r="K28" s="538">
        <v>16465685.93</v>
      </c>
      <c r="L28" s="539"/>
      <c r="M28" s="540"/>
    </row>
    <row r="29" spans="1:13" ht="24">
      <c r="A29" s="2"/>
      <c r="B29" s="167" t="s">
        <v>77</v>
      </c>
      <c r="C29" s="170"/>
      <c r="D29" s="170"/>
      <c r="E29" s="170"/>
      <c r="F29" s="170"/>
      <c r="G29" s="170"/>
      <c r="H29" s="170"/>
      <c r="I29" s="541" t="s">
        <v>78</v>
      </c>
      <c r="J29" s="542"/>
      <c r="K29" s="542"/>
      <c r="L29" s="542"/>
      <c r="M29" s="543"/>
    </row>
    <row r="30" spans="1:13" ht="24">
      <c r="A30" s="2"/>
      <c r="B30" s="167" t="s">
        <v>79</v>
      </c>
      <c r="C30" s="170"/>
      <c r="D30" s="170"/>
      <c r="E30" s="170"/>
      <c r="F30" s="170"/>
      <c r="G30" s="170"/>
      <c r="H30" s="170"/>
      <c r="I30" s="532" t="s">
        <v>462</v>
      </c>
      <c r="J30" s="533"/>
      <c r="K30" s="533"/>
      <c r="L30" s="533"/>
      <c r="M30" s="534"/>
    </row>
    <row r="31" spans="1:13" ht="24">
      <c r="A31" s="2"/>
      <c r="B31" s="198" t="s">
        <v>299</v>
      </c>
      <c r="C31" s="199"/>
      <c r="D31" s="199"/>
      <c r="E31" s="199"/>
      <c r="F31" s="199"/>
      <c r="G31" s="199"/>
      <c r="H31" s="199"/>
      <c r="I31" s="529" t="s">
        <v>245</v>
      </c>
      <c r="J31" s="530"/>
      <c r="K31" s="530"/>
      <c r="L31" s="530"/>
      <c r="M31" s="531"/>
    </row>
    <row r="32" spans="1:13" ht="24">
      <c r="A32" s="2"/>
      <c r="B32" s="2"/>
      <c r="C32" s="2"/>
      <c r="D32" s="2"/>
      <c r="E32" s="2"/>
      <c r="F32" s="2"/>
      <c r="G32" s="2"/>
      <c r="H32" s="2"/>
      <c r="I32" s="2"/>
      <c r="J32" s="2"/>
      <c r="K32" s="510"/>
      <c r="L32" s="510"/>
      <c r="M32" s="510"/>
    </row>
  </sheetData>
  <sheetProtection/>
  <mergeCells count="73">
    <mergeCell ref="K20:M20"/>
    <mergeCell ref="K19:M19"/>
    <mergeCell ref="K18:M18"/>
    <mergeCell ref="K17:M17"/>
    <mergeCell ref="K16:M16"/>
    <mergeCell ref="K15:M15"/>
    <mergeCell ref="B1:G1"/>
    <mergeCell ref="H1:M1"/>
    <mergeCell ref="B2:G2"/>
    <mergeCell ref="H2:M2"/>
    <mergeCell ref="B3:G4"/>
    <mergeCell ref="H3:M3"/>
    <mergeCell ref="H4:M4"/>
    <mergeCell ref="B5:J5"/>
    <mergeCell ref="K5:M5"/>
    <mergeCell ref="B6:J6"/>
    <mergeCell ref="K6:M6"/>
    <mergeCell ref="B7:J7"/>
    <mergeCell ref="K7:M7"/>
    <mergeCell ref="B8:C8"/>
    <mergeCell ref="E8:F8"/>
    <mergeCell ref="H8:I8"/>
    <mergeCell ref="K8:M8"/>
    <mergeCell ref="B9:C9"/>
    <mergeCell ref="E9:F9"/>
    <mergeCell ref="H9:I9"/>
    <mergeCell ref="K9:M9"/>
    <mergeCell ref="B10:C10"/>
    <mergeCell ref="E10:F10"/>
    <mergeCell ref="H10:I10"/>
    <mergeCell ref="K10:M10"/>
    <mergeCell ref="B11:J11"/>
    <mergeCell ref="B12:C12"/>
    <mergeCell ref="E12:F12"/>
    <mergeCell ref="H12:I12"/>
    <mergeCell ref="K12:M12"/>
    <mergeCell ref="K11:M11"/>
    <mergeCell ref="B13:C13"/>
    <mergeCell ref="E13:F13"/>
    <mergeCell ref="K13:M13"/>
    <mergeCell ref="B14:C14"/>
    <mergeCell ref="E14:F14"/>
    <mergeCell ref="B15:C15"/>
    <mergeCell ref="E15:F15"/>
    <mergeCell ref="K14:M14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K21:M21"/>
    <mergeCell ref="B22:I22"/>
    <mergeCell ref="K22:M22"/>
    <mergeCell ref="K25:M25"/>
    <mergeCell ref="B26:F26"/>
    <mergeCell ref="H26:I26"/>
    <mergeCell ref="K26:M26"/>
    <mergeCell ref="K23:M23"/>
    <mergeCell ref="K24:M24"/>
    <mergeCell ref="I31:M31"/>
    <mergeCell ref="K32:M32"/>
    <mergeCell ref="B27:J27"/>
    <mergeCell ref="K27:M27"/>
    <mergeCell ref="K28:M28"/>
    <mergeCell ref="I29:M29"/>
    <mergeCell ref="I30:M30"/>
  </mergeCells>
  <printOptions/>
  <pageMargins left="0.7" right="0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</dc:creator>
  <cp:keywords/>
  <dc:description/>
  <cp:lastModifiedBy>Admin</cp:lastModifiedBy>
  <cp:lastPrinted>2019-04-04T08:40:37Z</cp:lastPrinted>
  <dcterms:created xsi:type="dcterms:W3CDTF">2001-04-07T09:46:30Z</dcterms:created>
  <dcterms:modified xsi:type="dcterms:W3CDTF">2019-06-11T06:56:05Z</dcterms:modified>
  <cp:category/>
  <cp:version/>
  <cp:contentType/>
  <cp:contentStatus/>
</cp:coreProperties>
</file>