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80" windowWidth="11355" windowHeight="5685" tabRatio="699" activeTab="0"/>
  </bookViews>
  <sheets>
    <sheet name="1 โครงสร้างพื้นฐาน" sheetId="1" r:id="rId1"/>
    <sheet name="2 การศึกษา ศาสนา ศิลป" sheetId="2" r:id="rId2"/>
    <sheet name="3การส่งเสริมเศรษฐกิจพอเพียงเกษต" sheetId="3" r:id="rId3"/>
    <sheet name="4 การส่งเสริมสุขภาพอนามัย" sheetId="4" r:id="rId4"/>
    <sheet name="5ทรัพยากรธรรมชาติและสิ่งแวดล้ม" sheetId="5" r:id="rId5"/>
    <sheet name="6 แหล่งท่องเที่ยว" sheetId="6" r:id="rId6"/>
    <sheet name="7พัฒนาการท้องถิ่นให้มีประสิทธิ" sheetId="7" r:id="rId7"/>
    <sheet name="ผ.02" sheetId="8" r:id="rId8"/>
    <sheet name="ผ.03" sheetId="9" r:id="rId9"/>
    <sheet name="ผ.02 บัญชีประสานโครงการ" sheetId="10" r:id="rId10"/>
  </sheets>
  <definedNames>
    <definedName name="_xlnm.Print_Area" localSheetId="0">'1 โครงสร้างพื้นฐาน'!$A$1:$K$1072</definedName>
    <definedName name="_xlnm.Print_Area" localSheetId="1">'2 การศึกษา ศาสนา ศิลป'!$A$1:$K$469</definedName>
    <definedName name="_xlnm.Print_Area" localSheetId="6">'7พัฒนาการท้องถิ่นให้มีประสิทธิ'!$A$1:$L$336</definedName>
    <definedName name="_xlnm.Print_Area" localSheetId="7">'ผ.02'!$A$1:$O$30</definedName>
    <definedName name="_xlnm.Print_Area" localSheetId="9">'ผ.02 บัญชีประสานโครงการ'!$A$1:$G$19</definedName>
    <definedName name="_xlnm.Print_Area" localSheetId="8">'ผ.03'!$A$1:$I$83</definedName>
  </definedNames>
  <calcPr fullCalcOnLoad="1"/>
</workbook>
</file>

<file path=xl/sharedStrings.xml><?xml version="1.0" encoding="utf-8"?>
<sst xmlns="http://schemas.openxmlformats.org/spreadsheetml/2006/main" count="8870" uniqueCount="2677">
  <si>
    <t>2</t>
  </si>
  <si>
    <t xml:space="preserve"> </t>
  </si>
  <si>
    <t>4</t>
  </si>
  <si>
    <t>โครงการ</t>
  </si>
  <si>
    <t>ที่</t>
  </si>
  <si>
    <t>วัตถุประสงค์</t>
  </si>
  <si>
    <t>เป้าหมาย</t>
  </si>
  <si>
    <t>ผลลัพธ์ที่คาดว่า</t>
  </si>
  <si>
    <t>หน่วยงานที่</t>
  </si>
  <si>
    <t>รับผิดชอบ</t>
  </si>
  <si>
    <t>ยุทธศาสตร์</t>
  </si>
  <si>
    <t>จำนวน</t>
  </si>
  <si>
    <t>งบประมาณ</t>
  </si>
  <si>
    <t>รวม  3   ปี</t>
  </si>
  <si>
    <t>รวม</t>
  </si>
  <si>
    <t>(บาท)</t>
  </si>
  <si>
    <t>(ผลผลิตของโครงการ)</t>
  </si>
  <si>
    <t>บัญชีสรุปโครงการพัฒนา</t>
  </si>
  <si>
    <t>รายละเอียดโครงการพัฒนา</t>
  </si>
  <si>
    <t>เทศบาลตำบลประชาสุขสันต์</t>
  </si>
  <si>
    <t>ตัวชี้วัด</t>
  </si>
  <si>
    <t>(KPI)</t>
  </si>
  <si>
    <t>ปี 2560</t>
  </si>
  <si>
    <t>เทศบาลตำบลประชาสุขสันต์  อำเภอลานกระบือ  จังหวัดกำแพงเพชร</t>
  </si>
  <si>
    <t>กองช่าง</t>
  </si>
  <si>
    <t>-</t>
  </si>
  <si>
    <t>เพื่อให้การสัญจรไปมาในหมู่บ้านมี</t>
  </si>
  <si>
    <t>ลดปัญหาน้ำท่วมขัง</t>
  </si>
  <si>
    <t>และลดปัญหาน้ำท่วมขัง</t>
  </si>
  <si>
    <t>ประชาชนมีอาคารเอนกประสงค์</t>
  </si>
  <si>
    <t>ก่อสร้างท่อลอดเหลี่ยม</t>
  </si>
  <si>
    <t>สำนักปลัด</t>
  </si>
  <si>
    <t>ของเทศบาลตำบลประชาสุขสันต์</t>
  </si>
  <si>
    <t>ซ่อมแซมถนนลาดยางโดยวิธี RECYCLING</t>
  </si>
  <si>
    <t xml:space="preserve">โครงการสร้างลูกระนาดชะลอความเร็ว </t>
  </si>
  <si>
    <t xml:space="preserve">โครงการก่อสร้างถนนลาดยาง หมู่ 1 </t>
  </si>
  <si>
    <t>บ้านหร่ายการ้อง จากสามแยกข้างโรงเรียน</t>
  </si>
  <si>
    <t>บ้านหร่ายการ้อง ถึง บ้านแม่ยื้อ</t>
  </si>
  <si>
    <t xml:space="preserve">โครงการซ่อมแซมถนนลูกรัง หมู่ 1 </t>
  </si>
  <si>
    <t>บ้านหร่ายการ้อง จากหน้าโรงเรียนบ้าน</t>
  </si>
  <si>
    <t xml:space="preserve">หร่ายการ้อง ถึง บ้านนายไร  เกิดเชื้อ </t>
  </si>
  <si>
    <t xml:space="preserve">โครงการซ่อมแซมถนนลาดยาง หมู่ 1 </t>
  </si>
  <si>
    <t>ถึง คลองห้วยใหญ่</t>
  </si>
  <si>
    <t>หมู่ 1 บ้านหร่ายการ้อง</t>
  </si>
  <si>
    <t xml:space="preserve">โครงการก่อสร้างศาลาเอนกประสงค์ </t>
  </si>
  <si>
    <t>หมู่ที่ 1 บ้านหร่ายการ้อง</t>
  </si>
  <si>
    <t xml:space="preserve">โครงการก่อสร้างวางท่อระบายน้ำ </t>
  </si>
  <si>
    <t>เพื่อให้ประชาชนมีไฟฟ้าใช้</t>
  </si>
  <si>
    <t>อย่างเพียงพอและทั่วถึง</t>
  </si>
  <si>
    <t>ประชาชนมีไฟฟ้าใช้</t>
  </si>
  <si>
    <t xml:space="preserve">โครงการติดตั้งไฟฟ้าส่องสว่าง หมู่ 1 </t>
  </si>
  <si>
    <t>10</t>
  </si>
  <si>
    <t>โครงการขยายเขตไฟฟ้า หมู่ 2 บ้านลานตาบัว</t>
  </si>
  <si>
    <t>โครงการก่อสร้างท่อระบายน้ำ พร้อมบ่อพัก</t>
  </si>
  <si>
    <t>ถึงบ้านนางสุนทร   สุดสวาท</t>
  </si>
  <si>
    <t>ถึงบ้านนายสมพร   ตอรบรัมย์</t>
  </si>
  <si>
    <t>ถึงบ้านนายจันทร์   มีศิริ</t>
  </si>
  <si>
    <t xml:space="preserve">โครงการก่อสร้างวางท่อระบายน้ำ พร้อมบ่อพัก </t>
  </si>
  <si>
    <t>โครงการก่อสร้างวางท่อระบายน้ำพร้อมบ่อพัก</t>
  </si>
  <si>
    <t xml:space="preserve">จากบ้านนายคำไพร   โคตรตาแสง </t>
  </si>
  <si>
    <t>ถึงบ้านนายชัยรัตน์  น้อยน้ำคำ</t>
  </si>
  <si>
    <t>โครงการปรับปรุงเสียงตามสาย หมู่ 3</t>
  </si>
  <si>
    <t xml:space="preserve">โครงการก่อสร้างถนนลาดยาง </t>
  </si>
  <si>
    <t>งบประมาณและที่ผ่านมา</t>
  </si>
  <si>
    <t>จะได้รับ</t>
  </si>
  <si>
    <t>บ้านประชาสุขสันต์</t>
  </si>
  <si>
    <t xml:space="preserve">โครงการซ่อมแซมถนนลูกรัง หมู่ 3 </t>
  </si>
  <si>
    <t>จากหน้า รพ.สต. ถึง นาแม่หัน  ผาจ้ำ</t>
  </si>
  <si>
    <t xml:space="preserve">โครงการขยายไหล่ทาง หมู่ 3 </t>
  </si>
  <si>
    <t xml:space="preserve">โครงการขยายไหล่ทาง หมู่ 4 บ้านดงกระทิง </t>
  </si>
  <si>
    <t>โครงการซ่อมแซมถนนลูกรัง หมู่ 4 บ้านดงกระทิง</t>
  </si>
  <si>
    <t xml:space="preserve">หมู่ 3 บ้านประชาสุขสันต์ จากบ้านนายสมพร </t>
  </si>
  <si>
    <t>ตอรบรัมย์ ถึง บ้านนายสังวาลย์   ไพรเพชร</t>
  </si>
  <si>
    <t>บ้านนางเหว่  แสงอินทร์ ถึง บ้านนายจันทร์   มีศิริ</t>
  </si>
  <si>
    <t xml:space="preserve">โครงการก่อสร้างวางท่อระบายน้ำ หมู่ 4 </t>
  </si>
  <si>
    <t>โครงการก่อสร้างทางเท้า หมู่ 4 บ้านดงกระทิง</t>
  </si>
  <si>
    <t xml:space="preserve">จากบ้านนางไข่   สิงห์เถื่อน </t>
  </si>
  <si>
    <t>ถึง บ้านนางเรื่อง  สิงห์เถื่อน</t>
  </si>
  <si>
    <t xml:space="preserve">โครงการเพิ่มเฟสไฟฟ้าพร้อมหม้อแปลง หมู่ 4 </t>
  </si>
  <si>
    <t xml:space="preserve">โครงการปรับปรุงระบบประปา,ท่อเมนประปา </t>
  </si>
  <si>
    <t xml:space="preserve">หมู่ 4 บ้านดงกระทิง </t>
  </si>
  <si>
    <t>ถึงบ้านนายเทา  แสงนอก</t>
  </si>
  <si>
    <t xml:space="preserve">บริเวณสระหลวง </t>
  </si>
  <si>
    <t>เพียงพอ</t>
  </si>
  <si>
    <t xml:space="preserve">โครงการก่อสร้างวางท่อระบายน้ำ หมู่ 5 </t>
  </si>
  <si>
    <t>หมู่ 5 บ้านหนองกรด</t>
  </si>
  <si>
    <t xml:space="preserve">โครงการขยายเขตไฟฟ้าเพื่อการเกษตร หมู่ 5 </t>
  </si>
  <si>
    <t xml:space="preserve">บ้านหนองกรด บริเวณคลองห้วยน้อย </t>
  </si>
  <si>
    <t xml:space="preserve">โครงการก่อสร้างวางท่อระบายน้ำ หมู่ 5  </t>
  </si>
  <si>
    <t>บ้านหนองกรด บริเวณหน้าวัดหนองกรด</t>
  </si>
  <si>
    <t>โครงการขยายเขตไฟฟ้า หมู่ 5 บ้านหนองกรด</t>
  </si>
  <si>
    <t xml:space="preserve">โครงการก่อสร้างวางท่อระบายน้ำ หมู่ 6 </t>
  </si>
  <si>
    <t>ถึงบ้านนางสว่าง  อ่อนแก้ว</t>
  </si>
  <si>
    <t xml:space="preserve">โครงการซ่อมแซมฝารางระบายน้ำ หมู่ 7 </t>
  </si>
  <si>
    <t>ซ่อมแซมถนนลาดยาง</t>
  </si>
  <si>
    <t xml:space="preserve"> ถึง คลองไส้ไก่</t>
  </si>
  <si>
    <t xml:space="preserve">โครงการก่อสร้างถนนลาดยาง หมู่ 9 </t>
  </si>
  <si>
    <t>บ้านหนองปลาไหล จากบ้านนางมา  เพชรนิล</t>
  </si>
  <si>
    <t>โครงการก่อสร้างที่อยู่อาศัยให้ผู้ยากไร้</t>
  </si>
  <si>
    <t>เพื่อก่อสร้างที่อยู่อาศัยให้ผู้ยากไร้</t>
  </si>
  <si>
    <t>หมู่ 9 บ้านหนองปลาไหล</t>
  </si>
  <si>
    <t xml:space="preserve">โครงการก่อสร้างวางท่อระบายน้ำพร้อมบ่อพัก </t>
  </si>
  <si>
    <t xml:space="preserve">โครงการก่อสร้างประตูเปิด - ปิด พร้อมมือหมุน </t>
  </si>
  <si>
    <t>ก่อสร้างประตูเปิด - ปิด พร้อมมือหมุน</t>
  </si>
  <si>
    <t>หมู่ 11 บ้านบัวทอง</t>
  </si>
  <si>
    <t>โครงการก่อสร้างบ้านพักข้าราชการ</t>
  </si>
  <si>
    <t>เพื่อก่อสร้างบ้านพักข้าราชการ</t>
  </si>
  <si>
    <t>มีบ้านพักอาศัยให้ข้าราชการ</t>
  </si>
  <si>
    <t>วางผังเมืองตำบลประชาสุขสันต์</t>
  </si>
  <si>
    <t>การพัฒนาเป็นไปด้วย</t>
  </si>
  <si>
    <t>ประชาสุขสันต์</t>
  </si>
  <si>
    <t>การจัดเก็บภาษีเป็นไปด้วย</t>
  </si>
  <si>
    <t>โครงการก่อสร้างหลังคาสนามฟุตซอล</t>
  </si>
  <si>
    <t>โครงการติดตั้งระบบเสียงไร้สายของหมู่บ้าน</t>
  </si>
  <si>
    <t>ทั้ง 11 หมู่บ้าน</t>
  </si>
  <si>
    <t>เทศบาล</t>
  </si>
  <si>
    <t>ความพึงพอใจ</t>
  </si>
  <si>
    <t>7</t>
  </si>
  <si>
    <t>ค่าใช้จ่ายในการเดินทางไปราชการ</t>
  </si>
  <si>
    <t>บุคลากร</t>
  </si>
  <si>
    <t>สาธารณภัย</t>
  </si>
  <si>
    <t>ลดลง</t>
  </si>
  <si>
    <t>ค่าใช้จ่ายในการเลือกตั้ง</t>
  </si>
  <si>
    <t>บริการประชาชน</t>
  </si>
  <si>
    <t>จำนวนผู้เข้าร่วม</t>
  </si>
  <si>
    <t>ประชาชน</t>
  </si>
  <si>
    <t>โครงการจัดทำวารสารเผยแพร่</t>
  </si>
  <si>
    <t>ค่าบำรุงรักษาและซ่อมแซม</t>
  </si>
  <si>
    <t>ค่าสาธารณูปโภค</t>
  </si>
  <si>
    <t>ของเทศบาล</t>
  </si>
  <si>
    <t>ความพึงพอใจของผู้รับบริการ</t>
  </si>
  <si>
    <t>กองคลัง</t>
  </si>
  <si>
    <t>ทุกครัวเรือน</t>
  </si>
  <si>
    <t>ตำบลประชาสุขสันต์</t>
  </si>
  <si>
    <t>เพิ่มขึ้น</t>
  </si>
  <si>
    <t>จัดซื้อครุภัณฑ์</t>
  </si>
  <si>
    <t>ขนาด 12 ที่นั่ง (ดีเซล) ปริมาตร</t>
  </si>
  <si>
    <t xml:space="preserve">กระบอกสูบ ไม่ต่ำกว่า 2,400 ซีซี </t>
  </si>
  <si>
    <t>(งบเทศบาล)</t>
  </si>
  <si>
    <t>ก่อสร้างทางเท้า</t>
  </si>
  <si>
    <t>บ้านดงกระทิง จากบ้านนางสาวเจียน  แจ่มจ้อย</t>
  </si>
  <si>
    <t>ถึงคลองซอย 4,8,9</t>
  </si>
  <si>
    <t>เงินบำรุงสมาคมสันนิบาตเทศบาล</t>
  </si>
  <si>
    <t>แห่งประเทศไทย</t>
  </si>
  <si>
    <t>เทศบาลแห่งประเทศไทย</t>
  </si>
  <si>
    <t>เงินสมทบกองทุนบำเหน็จบำนาญ</t>
  </si>
  <si>
    <t>ข้าราชการส่วนท้องถิ่น (กบท.)</t>
  </si>
  <si>
    <t>ติดตั้งหม้อแปลงไฟฟ้า</t>
  </si>
  <si>
    <t>บ้านนางไข่   สิงห์เถื่อน</t>
  </si>
  <si>
    <t>จำนวน 1 เครื่อง</t>
  </si>
  <si>
    <t>ในการทำงาน</t>
  </si>
  <si>
    <t>บ้านนายสมัย   ทองดอนหอย</t>
  </si>
  <si>
    <t xml:space="preserve">ตำบลประชาสุขสันต์ </t>
  </si>
  <si>
    <t>พอเพียง</t>
  </si>
  <si>
    <t>โครงการปลูกผักสวนครัวรั้วกินได้</t>
  </si>
  <si>
    <t>ทั้ง 3 ศูนย์</t>
  </si>
  <si>
    <t>5</t>
  </si>
  <si>
    <t>ตำบลประชาสุขสันต์ ทั้ง 3 ศูนย์</t>
  </si>
  <si>
    <t>เด็กเล็ก ทั้ง 3 ศูนย์</t>
  </si>
  <si>
    <t>แข็งแรง</t>
  </si>
  <si>
    <t>ค่าจ้างเหมาบริการของศูนย์พัฒนา</t>
  </si>
  <si>
    <t>เด็กเล็กตำบลประชาสุขสันต์</t>
  </si>
  <si>
    <t>ศูนย์พัฒนาเด็กเล็ก ทั้ง 3 ศูนย์</t>
  </si>
  <si>
    <t>เพื่อเป็นค่าจ้างเหมาพาหนะนำส่ง</t>
  </si>
  <si>
    <t>จ้างเหมาพาหนะนำส่งเด็กเล็กใน</t>
  </si>
  <si>
    <t>สถานพยาบาล</t>
  </si>
  <si>
    <t>ศูนย์พัฒนาเด็กเล็ก</t>
  </si>
  <si>
    <t>ประชาสุขสันต์ ทั้ง 3 ศูนย์</t>
  </si>
  <si>
    <t>โครงการจัดกิจกรรมวันไหว้ครู</t>
  </si>
  <si>
    <t>ของศูนย์พัฒนาเด็กเล็ก ทั้ง 3 ศูนย์</t>
  </si>
  <si>
    <t>มาตรฐาน</t>
  </si>
  <si>
    <t>สุขสันต์</t>
  </si>
  <si>
    <t>โครงการให้ความรู้พ่อแม่ผู้ปกครอง</t>
  </si>
  <si>
    <t>เพื่อแนะนำส่งเสริมให้ความรู้</t>
  </si>
  <si>
    <t>พ่อแม่ผู้ปกครองนักเรียนและ</t>
  </si>
  <si>
    <t>เพื่อพัฒนา IQ , EQ เด็กปฐมวัย</t>
  </si>
  <si>
    <t>ผู้ปกครองในการเลี้ยงดูเด็กปฐมวัย</t>
  </si>
  <si>
    <t>ครูผู้ดูแลเด็กได้รับความรู้</t>
  </si>
  <si>
    <t>โดยผู้มีความรู้ในด้านเด็กปฐมวัย</t>
  </si>
  <si>
    <t>ปลอดภัย</t>
  </si>
  <si>
    <t>11</t>
  </si>
  <si>
    <t>16</t>
  </si>
  <si>
    <t>โครงการจัดกิจกรรมเนื่องใน</t>
  </si>
  <si>
    <t>วันเยาวชนแห่งชาติ</t>
  </si>
  <si>
    <t>และเยาวชนตำบลประชาสุขสันต์</t>
  </si>
  <si>
    <t>โครงการจัดกิจกรรมอนุรักษ์</t>
  </si>
  <si>
    <t>ภูมิปัญญาท้องถิ่น</t>
  </si>
  <si>
    <t>โครงการครอบครัวคุณธรรมนำสังคม</t>
  </si>
  <si>
    <t>เข้มแข็งเทิดไท้องค์ราชันย์</t>
  </si>
  <si>
    <t>การเดินทาง</t>
  </si>
  <si>
    <t>ประสิทธิภาพเพิ่มขึ้น</t>
  </si>
  <si>
    <t>โครงการสนับสนุนค่าอาหารกลางวัน</t>
  </si>
  <si>
    <t>ให้คงอยู่สืบไป</t>
  </si>
  <si>
    <t>อำเภอลานกระบือ</t>
  </si>
  <si>
    <t>หมู่ 1 - 11 ตำบลประชาสุขสันต์</t>
  </si>
  <si>
    <t>หมู่บ้าน</t>
  </si>
  <si>
    <t>แก้ไขปัญหายาเสพติด</t>
  </si>
  <si>
    <t>โครงการฝึกอาชีพให้แก่ประชาชน</t>
  </si>
  <si>
    <t>โครงการดำเนินกิจกรรมของศูนย์</t>
  </si>
  <si>
    <t xml:space="preserve">จัดส่งบุคลากรเข้าฝึกอบรม อปพร. </t>
  </si>
  <si>
    <t>ศูนย์ป้องกันและบรรเทาสาธารณภัย</t>
  </si>
  <si>
    <t>ป้องกันและบรรเทาสาธารณภัย</t>
  </si>
  <si>
    <t>ด้านการป้องกันและบรรเทา</t>
  </si>
  <si>
    <t xml:space="preserve">จังหวัดกำแพงเพชร </t>
  </si>
  <si>
    <t>เยาวชน</t>
  </si>
  <si>
    <t>เพิ่มมากขึ้น</t>
  </si>
  <si>
    <t>ห่างไกลยาเสพติด</t>
  </si>
  <si>
    <t>28</t>
  </si>
  <si>
    <t>เยาวชนและประชาชน</t>
  </si>
  <si>
    <t>โครงการอบรมให้ความรู้เกี่ยวกับ</t>
  </si>
  <si>
    <t>ผู้สูงอายุรู้วิธีการปฏิบัติตน</t>
  </si>
  <si>
    <t>ทางด้านร่างกายและจิตใจ</t>
  </si>
  <si>
    <t>โครงการรณรงค์ป้องกันโรคพิษสุนัขบ้า</t>
  </si>
  <si>
    <t>โครงการส่งเสริมแพทย์แผนไทย</t>
  </si>
  <si>
    <t>วัฒนธรรม</t>
  </si>
  <si>
    <t>จังหวัดและอำเภอ</t>
  </si>
  <si>
    <t>ด้านเอดส์</t>
  </si>
  <si>
    <t>มีคุณภาพชีวิตดีขึ้น</t>
  </si>
  <si>
    <t>ประชาชนตำบลประชาสุขสันต์</t>
  </si>
  <si>
    <t>ท้องถิ่น</t>
  </si>
  <si>
    <t>วันลอยกระทง</t>
  </si>
  <si>
    <t>โครงการทำความสะอาดศาสนสถาน</t>
  </si>
  <si>
    <t>พระมหากษัตริย์</t>
  </si>
  <si>
    <t>ต่อสถาบันพระมหากษัตริย์</t>
  </si>
  <si>
    <t>มากขึ้น</t>
  </si>
  <si>
    <t>เพื่อเข้าร่วมกิจกรรมวันปิยมหาราช</t>
  </si>
  <si>
    <t>ให้กับประชาชน</t>
  </si>
  <si>
    <t>โครงการป้องกันและแก้ไขปัญหา</t>
  </si>
  <si>
    <t>โรคไข้เลือดออก</t>
  </si>
  <si>
    <t>และประชาชนทั่วไป</t>
  </si>
  <si>
    <t>จำนวน 1 โครงการ</t>
  </si>
  <si>
    <t>ปี 2561</t>
  </si>
  <si>
    <t>หน่วยงาน</t>
  </si>
  <si>
    <t>รวมทั้งสิ้น</t>
  </si>
  <si>
    <t>หมู่ 10 บ้านพรานอบ</t>
  </si>
  <si>
    <t>จากลานตากข้าว ถึง ที่นาหมู่ 2 บ้านลานตาบัว</t>
  </si>
  <si>
    <t>บ้านดงกระทิง จากบ้านนายเก๋ง  เมืองแก้ว ถึง</t>
  </si>
  <si>
    <t>ประชาชนมีความปลอดภัย</t>
  </si>
  <si>
    <t>35</t>
  </si>
  <si>
    <t>ประชาธิปไตย</t>
  </si>
  <si>
    <t>อาคารมีป้ายที่ได้มาตรฐาน</t>
  </si>
  <si>
    <t>ลำดับ</t>
  </si>
  <si>
    <t xml:space="preserve"> ผ.03</t>
  </si>
  <si>
    <t>แผนพัฒนาสามปี (พ.ศ. 2560 - 2562)</t>
  </si>
  <si>
    <t>1.1  สำรวจ ตรวจสอบ ก่อสร้าง ปรับปรุง บำรุงรักษาและซ่อมแซมถนน สะพาน ทางเท้าและแกะกลางถนนรวมทั้งระบายน้ำ</t>
  </si>
  <si>
    <t>2560</t>
  </si>
  <si>
    <t>2561</t>
  </si>
  <si>
    <t>2562</t>
  </si>
  <si>
    <t>3.2 บัญชีโครงการพัฒนาและบัญชีประสานโครงการพัฒนา</t>
  </si>
  <si>
    <t>แบบ ผ.01</t>
  </si>
  <si>
    <t>ยุทธศาสตร์จังหวัดที่ 3 พัฒนาโครงสร้างและปัจจัยพื้นฐานที่เอื้อต่อการเกษตรและการท่องเที่ยว</t>
  </si>
  <si>
    <t xml:space="preserve">  </t>
  </si>
  <si>
    <t>- ยุทธศาสตร์การพัฒนาขององค์กรปกครองส่วนท้องถิ่นในเขตจังหวัดที่ 3 พัฒนาระบบการขนส่ง และการกระจายสินค้า</t>
  </si>
  <si>
    <t xml:space="preserve">1. ยุทธศาสตร์การจัดวางผังเมืองและพัฒนาด้านโครงสร้างพื้นฐาน </t>
  </si>
  <si>
    <t xml:space="preserve">บ้านประชาสุขสันต์ - บ้านหร่ายการ้อง </t>
  </si>
  <si>
    <t>สำหรับเกษตรกร</t>
  </si>
  <si>
    <t>เกษตรกรมีพื้นที่</t>
  </si>
  <si>
    <t>สำหรับตากข้าว</t>
  </si>
  <si>
    <t>เพื่อให้มีลานตากข้าว/เมล็ดพืช</t>
  </si>
  <si>
    <t>เกษตรกรมีคุณภาพมากขึ้น</t>
  </si>
  <si>
    <t>เพื่อให้ผลผลิตข้าวของ</t>
  </si>
  <si>
    <t>เพื่อให้ประชาชนมีเส้นทางคมนาคม</t>
  </si>
  <si>
    <t>ในการสัญจร ไป-มา สะดวกยิ่งขึ้น</t>
  </si>
  <si>
    <t>ถนนผิวจราจรลาดยาง</t>
  </si>
  <si>
    <t>อบจ.</t>
  </si>
  <si>
    <t>จำนวนถนน</t>
  </si>
  <si>
    <t>ลาดยางที่ได้</t>
  </si>
  <si>
    <t>มาตรฐานเพิ่มขึ้น</t>
  </si>
  <si>
    <t>ประชาชนมีถนนสำหรับใช้สัญจร</t>
  </si>
  <si>
    <t>ยิ่งขึ้น</t>
  </si>
  <si>
    <t>ไป - มา ได้อย่างสะดวกรวดเร็ว</t>
  </si>
  <si>
    <t>กำแพงเพชร</t>
  </si>
  <si>
    <t>จำนวนครั้งของ</t>
  </si>
  <si>
    <t>การเกิดอุบัติเหตุ</t>
  </si>
  <si>
    <t>บนถนนลดลง</t>
  </si>
  <si>
    <t>1.3 พัฒนาปรับปรุงสถานีขนส่งและการจราจร</t>
  </si>
  <si>
    <t>1.2  สำรวจ ตรวจสอบ ก่อสร้าง ปรับปรุง บำรุงรักษาสาธารณูปโภค สาธารณูปการ</t>
  </si>
  <si>
    <t>1.4 พัฒนาแหล่งน้ำขนาดใหญ่ระบบชลประทาน</t>
  </si>
  <si>
    <t>ถึง นานายสำเร็จ   พุ่มทอง</t>
  </si>
  <si>
    <t>ร้อยละของพื้นที่</t>
  </si>
  <si>
    <t>แหล่งน้ำที่ได้รับ</t>
  </si>
  <si>
    <t>การกำจัดวัชพืช</t>
  </si>
  <si>
    <t>ไม่น้อยกว่า 60 %</t>
  </si>
  <si>
    <t>สำหรับการทำเกษตรกรรม</t>
  </si>
  <si>
    <t>ขุดลอกคลองส่งน้ำ และแหล่งน้ำสาธารณะ</t>
  </si>
  <si>
    <t>2. เพื่อแก้ไขปัญหาภัยแล้ง</t>
  </si>
  <si>
    <t>ในพื้นที่ทำการเกษตร</t>
  </si>
  <si>
    <t>1. เพื่อช่วยเหลือประชาชนให้มีน้ำใช้</t>
  </si>
  <si>
    <t>1.เกษตรกรมีน้ำใช้สำหรับ</t>
  </si>
  <si>
    <t>ทำการเกษตร</t>
  </si>
  <si>
    <t>ประชาชนมีถนนสำหรับ</t>
  </si>
  <si>
    <t>ใช้สัญจร ไป - มา ได้อย่าง</t>
  </si>
  <si>
    <t>สะดวกรวดเร็วยิ่งขึ้น</t>
  </si>
  <si>
    <t>ถึงคลองห้วยน้อย</t>
  </si>
  <si>
    <t>จากบ้านนางจวน   วงศ์ละมัย ถึงบ้าน</t>
  </si>
  <si>
    <t xml:space="preserve">นางสาวเจียน  แจ่มจ้อย </t>
  </si>
  <si>
    <t>โครงการก่อสร้างวางท่อระบายน้ำ หมู่ 7</t>
  </si>
  <si>
    <t>ถึงบ้านนายครรชิต   ประสาทกิจ</t>
  </si>
  <si>
    <t xml:space="preserve">โครงการขยายเขตเสียงตามสาย หมู่ 1 </t>
  </si>
  <si>
    <t>บ้านหร่ายการ้อง สายท้ายหมู่บ้านพันไร่</t>
  </si>
  <si>
    <t>บ้านนายกิ่ง   บุญประเสริฐ ถึงวัดป่า</t>
  </si>
  <si>
    <t xml:space="preserve">สายเข้าบ้านนายหนูจันทร์   ทองหล่อ </t>
  </si>
  <si>
    <t>ที่จอดรถและมีความเป็นระเบียบ</t>
  </si>
  <si>
    <t>เรียบร้อย</t>
  </si>
  <si>
    <t xml:space="preserve">โครงการก่อสร้างจุดจอดรถรับ - ส่งนักเรียน </t>
  </si>
  <si>
    <t>หมู่ 2 บ้านลานตาบัว</t>
  </si>
  <si>
    <t xml:space="preserve">โครงการปรับปรุงซ่อมแซมท่อเมนประปา </t>
  </si>
  <si>
    <t>โครงการขุดเจาะบ่อบาดาลพร้อมเคลื่อนย้ายแท้งค์</t>
  </si>
  <si>
    <t xml:space="preserve">ประปาเก่าไปบริเวณศาลาประชาคม </t>
  </si>
  <si>
    <t xml:space="preserve">โครงการซ่อมแซมถนนลูกรังภายในหมู่บ้าน </t>
  </si>
  <si>
    <t>หมู่  3 บ้านประชาสุขสันต์</t>
  </si>
  <si>
    <t>บ้านนางคีน  โรจน์บุญถึง</t>
  </si>
  <si>
    <t>บ้านนายทิพรส  ทองดอนเหมือน</t>
  </si>
  <si>
    <t>อุดหนุนโครงการเพิ่มประสิทธิภาพ</t>
  </si>
  <si>
    <t>เพื่อปรับปรุงและเพิ่มประสิทธิภาพ</t>
  </si>
  <si>
    <t>การบริหารงานศูนย์รวมข้อมูล</t>
  </si>
  <si>
    <t>การจัดซื้อจัดจ้างของหน่วย</t>
  </si>
  <si>
    <t>การบริหารราชการส่วนท้องถิ่น</t>
  </si>
  <si>
    <t>โครงการก่อสร้างวางท่อระบายน้ำลงบ่อพัก</t>
  </si>
  <si>
    <t>โครงการซ่อมแซมถนนลาดยาง สาย กพ.2009</t>
  </si>
  <si>
    <t>บัญชีประสานโครงการพัฒนาขององค์กรปกครองส่วนท้องถิ่น</t>
  </si>
  <si>
    <t>โดยเทศบาลตำบลประชาสุขสันต์  อำเภอลานกระบือ  จังหวัดกำแพงเพชร</t>
  </si>
  <si>
    <t>ปี 2562</t>
  </si>
  <si>
    <t xml:space="preserve">โครงการปรับปรุงถนนลาดยางสายตำบลประชาสุขสันต์ – ตำบลช่องลม </t>
  </si>
  <si>
    <t xml:space="preserve">โครงการอนุรักษ์และฟื้นฟูแหล่งน้ำ เพื่อแก้ไขปัญหาภัยแล้งและน้ำท่วม </t>
  </si>
  <si>
    <t xml:space="preserve"> แบบ ผ.02</t>
  </si>
  <si>
    <t>โครงการปรับปรุงถนนลาดยาง</t>
  </si>
  <si>
    <t xml:space="preserve">สายตำบลประชาสุขสันต์ – ตำบลช่องลม </t>
  </si>
  <si>
    <t xml:space="preserve">กว้าง 6 เมตร ยาว 1,000 เมตร </t>
  </si>
  <si>
    <t xml:space="preserve">โครงการอนุรักษ์และฟื้นฟูแหล่งน้ำ </t>
  </si>
  <si>
    <t>1.5 การวางแผนและสนับสนุนการจัดทำผังเมือง</t>
  </si>
  <si>
    <t xml:space="preserve"> สาย กพ.2016 สายบ้านประชาสุขสันต์</t>
  </si>
  <si>
    <t xml:space="preserve"> - บ้านหร่ายการ้อง </t>
  </si>
  <si>
    <t>โครงการก่อสร้างถนนลาดยาง สาย กพ.2016</t>
  </si>
  <si>
    <t>โดยวิธีการขุดลอกคลอง เพื่อแก้ไขปัญหาภัยแล้ง</t>
  </si>
  <si>
    <t>ที่ตื้นเขิน จากเขต หมู่ 1 บ้านช่องลม ถึง</t>
  </si>
  <si>
    <t xml:space="preserve">และน้ำท่วม </t>
  </si>
  <si>
    <t>หมู่ 10 บ้านพรานอบ ตำบลประชาสุขสันต์</t>
  </si>
  <si>
    <t>ช่องลม - ประชาสุขสันต์</t>
  </si>
  <si>
    <t>ระยะทางประมาณ 12,000 เมตร</t>
  </si>
  <si>
    <t>ตามกรอบการประสาน/ยุทธศาสตร์ที่ 3 พัฒนาโครงสร้างและปัจจัยพื้นฐานที่เอื้อต่อการเกษตรและการท่องเที่ยว</t>
  </si>
  <si>
    <t>รวมทั้งสิ้นจำนวน 2 โครงการ</t>
  </si>
  <si>
    <t>จากถนนลาดยาง ถึง คลองห้วยใหญ่</t>
  </si>
  <si>
    <t>โครงการปรับปรุงซ่อมแซมผิวจราจร</t>
  </si>
  <si>
    <t>(แบบและรายละเอียดตาม ทต.กำหนด)</t>
  </si>
  <si>
    <t xml:space="preserve">ถนนผิวจราจรลาดยาง </t>
  </si>
  <si>
    <t xml:space="preserve">ลูกระนาดชะลอความเร็ว </t>
  </si>
  <si>
    <t xml:space="preserve">โครงการจัดทำลูกระนาดชะลอความเร็ว </t>
  </si>
  <si>
    <t>พร้อมป้ายเตือน หมู่ 1 บ้านหร่ายการ้อง</t>
  </si>
  <si>
    <t>เพื่อความปลอดภัยของประชาชน</t>
  </si>
  <si>
    <t>ในการสัญจร ไป - มา</t>
  </si>
  <si>
    <t xml:space="preserve">โครงการติดตั้งการ์ดเลน-ราวสะพานตามถนน </t>
  </si>
  <si>
    <t>การ์ดเลน-ราวสะพาน กันตกถนนตามโค้ง</t>
  </si>
  <si>
    <t>เพื่อประชาชนมีคุณภาพชีวิตดีขึ้น</t>
  </si>
  <si>
    <t>เพื่อใช้เป็นสถานที่ดำเนินการต่างๆ</t>
  </si>
  <si>
    <t xml:space="preserve">ก่อสร้างศาลาเอนกประสงค์ </t>
  </si>
  <si>
    <t xml:space="preserve">หมู่ 1 บ้านหร่ายการ้อง </t>
  </si>
  <si>
    <t>ประชาชนมีสถานที่</t>
  </si>
  <si>
    <t>อาคารใช้งานเพิ่มขึ้น</t>
  </si>
  <si>
    <t>ประชาชนมีคุณภาพชีวิตดีขึ้น</t>
  </si>
  <si>
    <t>เพื่อให้ประชาชนมีน้ำใช้อุปโภค -</t>
  </si>
  <si>
    <t>บริโภค อย่างเพียงพอและทั่วถึง</t>
  </si>
  <si>
    <t>ประชาชนมีน้ำสะอาด</t>
  </si>
  <si>
    <t>ใช้อุปโภค - บริโภค</t>
  </si>
  <si>
    <t>และทั่วถึง</t>
  </si>
  <si>
    <t>ประชาชนมีน้ำใช้อย่างเพียงพอ</t>
  </si>
  <si>
    <t xml:space="preserve">เปลี่ยนมิเตอร์ประปา </t>
  </si>
  <si>
    <t>ระบบประปาได้มาตรฐาน</t>
  </si>
  <si>
    <t>บ่อบาดาล (กลุ่มอุทัย 2) หมู่ 1 บ้านหร่ายการ้อง</t>
  </si>
  <si>
    <t>โครงการก่อสร้างระบบประปา พร้อมเจาะ</t>
  </si>
  <si>
    <t xml:space="preserve">โครงการปรับปรุงอาคารเอนกประสงค์ </t>
  </si>
  <si>
    <t>เพื่อให้หมู่บ้านมีอาคารสำหรับจัด</t>
  </si>
  <si>
    <t>ใช้งานที่ได้มาตรฐาน</t>
  </si>
  <si>
    <t>เพื่อให้ประชาชนมีไฟฟ้าใช้อย่าง</t>
  </si>
  <si>
    <t>ประชาชนในหมู่บ้านมี</t>
  </si>
  <si>
    <t>ไฟฟ้าใช้อย่างเพียงพอ</t>
  </si>
  <si>
    <t>เพื่อให้มีความปลอดภัยมากขึ้น</t>
  </si>
  <si>
    <t>ลดอุบัติเหตุและอาชญา</t>
  </si>
  <si>
    <t>กรรมในเวลากลางคืน</t>
  </si>
  <si>
    <t>จำนวนเสาไฟฟ้า</t>
  </si>
  <si>
    <t>ส่องสว่างทั่วถึง</t>
  </si>
  <si>
    <t xml:space="preserve">ติดตั้งไฟฟ้าส่องสว่าง </t>
  </si>
  <si>
    <t>จากนานายเลื่อน  เทียนบุญนาค</t>
  </si>
  <si>
    <t>อุบัติเหตุและอาชญา</t>
  </si>
  <si>
    <t>เพื่อให้ประชาชนได้รับ</t>
  </si>
  <si>
    <t>ประชาชนในพื้นที่ รับรู้ข้อมูล</t>
  </si>
  <si>
    <t>ข่าวสารต่างๆ ได้อย่างรวดเร็ว</t>
  </si>
  <si>
    <t xml:space="preserve">ทันเหตุการณ์ และเป็นปัจจุบัน  </t>
  </si>
  <si>
    <t>พร้อมอุปกรณ์ครบชุด จำนวน 1 ชุด</t>
  </si>
  <si>
    <t>ติดตั้งระบบเสียงตามสาย</t>
  </si>
  <si>
    <t>ประชาชนได้รับข้อมูล</t>
  </si>
  <si>
    <t>ได้รวดเร็วและเป็น</t>
  </si>
  <si>
    <t>ปัจจุบัน</t>
  </si>
  <si>
    <t>ความสะดวกรวดเร็วและมีความ</t>
  </si>
  <si>
    <t>เพื่อเป็นการระบายน้ำ</t>
  </si>
  <si>
    <t>โดยทำการวางท่อระบายน้ำ</t>
  </si>
  <si>
    <t>จากวัดป่า ถึง นาผู้ช่วยทาย</t>
  </si>
  <si>
    <t>ระบบระบายน้ำ</t>
  </si>
  <si>
    <t>ได้มาตรฐาน</t>
  </si>
  <si>
    <t>เพื่อให้ประชาชนได้สัญจรได้สะดวก</t>
  </si>
  <si>
    <t>และให้น้ำไหลผ่าน</t>
  </si>
  <si>
    <t>ระบบการระบายน้ำได้</t>
  </si>
  <si>
    <t>หมู่ 2 บ้านลานตาบัว จากหมู่บ้าน</t>
  </si>
  <si>
    <t>ลงคลองห้วยใหญ่</t>
  </si>
  <si>
    <t>จากหมู่บ้านลงคลองห้วยใหญ่</t>
  </si>
  <si>
    <t xml:space="preserve">โครงการขยายไหล่ทาง หมู่ 2 บ้านลานตาบัว </t>
  </si>
  <si>
    <t xml:space="preserve">จากบ้าน สท.ทองเคลือบ ช่างเหลา </t>
  </si>
  <si>
    <t>ถึง บ้านนายบุญเลิศ  ลอสวัสดิ์</t>
  </si>
  <si>
    <t>เพื่อสร้างความสะดวกและปลอดภัย</t>
  </si>
  <si>
    <t>ในการใช้เส้นทางคมนาคม</t>
  </si>
  <si>
    <t>ใช้ในการคมนาคมได้สะดวก</t>
  </si>
  <si>
    <t>โดยทำการปรับปรุงขยายไหล่ทาง</t>
  </si>
  <si>
    <t>ประชาชนได้รับความ</t>
  </si>
  <si>
    <t>สะดวกและปลอดภัยใน</t>
  </si>
  <si>
    <t>การใช้เส้นทางคมนาคม</t>
  </si>
  <si>
    <t>ทำให้เกิดอุบัติเหตุลดลง</t>
  </si>
  <si>
    <t>ประชาชนเดินทางได้</t>
  </si>
  <si>
    <t>สะดวกมากขึ้น</t>
  </si>
  <si>
    <t xml:space="preserve">จากบ้านนายใจ  ม่วงจอม </t>
  </si>
  <si>
    <t>ถึง นานายแหวน โนนแสน</t>
  </si>
  <si>
    <t>ในชีวิตและทรัพย์สิน</t>
  </si>
  <si>
    <t>ลดอุบัติเหตุและอาชญากรรม</t>
  </si>
  <si>
    <t>ผิวจราจรถนนลูกรัง พร้อมบดอัด</t>
  </si>
  <si>
    <t>เส้นทางคมนาคมใน</t>
  </si>
  <si>
    <t>หมู่บ้านได้มาตรฐาน</t>
  </si>
  <si>
    <t>/ปรับเกรด ระยะทาง 200 เมตร</t>
  </si>
  <si>
    <t xml:space="preserve">ถึงบ้านนายแหยม  เทียนขอ </t>
  </si>
  <si>
    <t>และสังคมที่เข้มแข็ง</t>
  </si>
  <si>
    <t>เพื่อให้ผู้ปกครองที่ส่งบุตรหลานมี</t>
  </si>
  <si>
    <t xml:space="preserve">ก่อสร้างจุดจอดรถรับ - ส่งนักเรียน </t>
  </si>
  <si>
    <t>นักเรียนมีความสะดวกและ</t>
  </si>
  <si>
    <t>ปลอดภัยในการเดินทาง</t>
  </si>
  <si>
    <t>นักเรียนมีความสะดวก</t>
  </si>
  <si>
    <t>และมีความรวดเร็วใน</t>
  </si>
  <si>
    <t xml:space="preserve">ปรับปรุงซ่อมแซมท่อเมนประปา </t>
  </si>
  <si>
    <t>ขุดเจาะบ่อบาดาลพร้อมเคลื่อนย้ายแท้งค์</t>
  </si>
  <si>
    <t>โดยทำการวางท่อระบายน้ำพร้อมบ่อพัก</t>
  </si>
  <si>
    <t>จากบ้านนายสมพร  ตอรบรัมย์ ถึง</t>
  </si>
  <si>
    <t>บ้านนายสังวาลย์   ไพรเพชร</t>
  </si>
  <si>
    <t>ปัญหาน้ำท่วมขังลดลง</t>
  </si>
  <si>
    <t>จากบ้านนางเหว่  แสงอินทร์ ถึง</t>
  </si>
  <si>
    <t>บ้านนายจันทร์   มีศิริ</t>
  </si>
  <si>
    <t xml:space="preserve">จากบ้านนางดวงใจ   พันโนราช </t>
  </si>
  <si>
    <t xml:space="preserve">จากบ้านนายระเด่น  สิงห์ลอ </t>
  </si>
  <si>
    <t xml:space="preserve">จากบ้านนายสมาน  จันทะนาข่า </t>
  </si>
  <si>
    <t>โดยทำการก่อสร้างรางระบายน้ำ</t>
  </si>
  <si>
    <t>ปรับปรุงระบบเสียงตามสาย</t>
  </si>
  <si>
    <t>ขุดเจาะบ่อบาดาล</t>
  </si>
  <si>
    <t>ประชาชนมีถนนสำหรับใช้</t>
  </si>
  <si>
    <t>สัญจรไป - มา ได้อย่างสะดวก</t>
  </si>
  <si>
    <t>รวดเร็วยิ่งขึ้น</t>
  </si>
  <si>
    <t xml:space="preserve">หมู่ 2 บ้านลานตาบัว จากวัดป่า </t>
  </si>
  <si>
    <t>ถึง นาผู้ช่วยทาย</t>
  </si>
  <si>
    <t xml:space="preserve">โครงการซ่อมแซมถนนลูกรัง หมู่ 2 </t>
  </si>
  <si>
    <t xml:space="preserve">โครงการซ่อมแซมถนนลูกรัง </t>
  </si>
  <si>
    <t xml:space="preserve">หมู่ 2 บ้านลานตาบัว </t>
  </si>
  <si>
    <t xml:space="preserve">หมู่ 1 บ้านหร่ายการ้อง จากคลองห้วยใหญ่ </t>
  </si>
  <si>
    <t xml:space="preserve">บ้านหร่ายการ้อง จากบ้านผู้ใหญ่สมพล  จูด้วง </t>
  </si>
  <si>
    <t xml:space="preserve">โครงการก่อสร้างท่อหลอดเหลี่ยม </t>
  </si>
  <si>
    <t xml:space="preserve">พร้อมมือหมุน และประตูเปิด - ปิด </t>
  </si>
  <si>
    <t>หมู่ 2 บริเวณคลองห้วยน้อย</t>
  </si>
  <si>
    <t>มาตรฐานลดปัญหาน้ำท่วมขัง</t>
  </si>
  <si>
    <t>ประชาชนสัญจรไป-มาสะดวก</t>
  </si>
  <si>
    <t xml:space="preserve">บ้านลานตาบัว จากบ้านนางรุณณี  กุดเสนา </t>
  </si>
  <si>
    <t>หมู่ 3 บ้านประชาสุขสันต์</t>
  </si>
  <si>
    <t xml:space="preserve">ก่อสร้างระบบประปา </t>
  </si>
  <si>
    <t>พร้อมเจาะบ่อบาดาล</t>
  </si>
  <si>
    <t>ทำการปรับปรุงอาคารอเนกประสงค์</t>
  </si>
  <si>
    <t>กิจกรรมอย่างเพียงพอและ</t>
  </si>
  <si>
    <t>มีมาตรฐาน</t>
  </si>
  <si>
    <t>ระบบการระบายน้ำ</t>
  </si>
  <si>
    <t>ถึง สามแยก ร.ร.ม.พภ.2 กพ.</t>
  </si>
  <si>
    <t xml:space="preserve">โครงการลอกรางระบายน้ำ หมู่ 3 </t>
  </si>
  <si>
    <t xml:space="preserve">บ้านประชาสุขสันต์ จากบ้านแม่หัน  ผาจ้ำ </t>
  </si>
  <si>
    <t xml:space="preserve">ลอกรางระบายน้ำ  </t>
  </si>
  <si>
    <t>จากบ้านแม่หัน ผาจ้ำ</t>
  </si>
  <si>
    <t>มาตรฐาน ลดปัญหาน้ำท่วมขัง</t>
  </si>
  <si>
    <t xml:space="preserve">บ้านประชาสุขสันต์ หน้า รพ.สต. ถึงวัดดงอีบุก </t>
  </si>
  <si>
    <t xml:space="preserve">ปรับปรุงขยายไหล่ทาง </t>
  </si>
  <si>
    <t xml:space="preserve">ปรับปรุงผิวจราจร </t>
  </si>
  <si>
    <t>หมู่ 3 บ้านประชาสุขสันต์ หน้า รพ.สต.</t>
  </si>
  <si>
    <t>โดยทำการวางท่อระบายน้ำลงบ่อพัก</t>
  </si>
  <si>
    <t>ภายในหมู่บ้าน หมู่  3 บ้านประชาสุขสันต์</t>
  </si>
  <si>
    <t>หมู่ 4 บ้านดงกระทิง</t>
  </si>
  <si>
    <t>ก่อสร้างลานตากข้าว</t>
  </si>
  <si>
    <t xml:space="preserve">โครงการเปลี่ยนมิเตอร์ประปาหมู่บ้าน </t>
  </si>
  <si>
    <t xml:space="preserve">โครงการติดตั้งหม้อแปลงไฟฟ้า </t>
  </si>
  <si>
    <t xml:space="preserve">หมู่ 1  บ้านหร่ายการ้อง </t>
  </si>
  <si>
    <t>สายหลัง ร.ร.ม.พภ.2 กพ.</t>
  </si>
  <si>
    <t>บ้านประชาสุขสันต์  สายหลัง ร.ร.ม.พภ.2 กพ.</t>
  </si>
  <si>
    <t xml:space="preserve">โครงการขยายเขตไฟฟ้า หมู่ 3 </t>
  </si>
  <si>
    <t xml:space="preserve">โครงการขยายเขตไฟฟ้าพร้อมไฟฟ้าส่องสว่าง </t>
  </si>
  <si>
    <t>หมู่ 3 บ้านประชาสุขสันต์  ซอยหลังโรงเรียน</t>
  </si>
  <si>
    <t xml:space="preserve">ขยายเขตไฟฟ้าพร้อมไฟฟ้าส่องสว่าง </t>
  </si>
  <si>
    <t>หน้า ร.ร.ม.พภ.2 กพ.</t>
  </si>
  <si>
    <t xml:space="preserve">และสวนสมุนไพร หมู่ 3 บ้านประชาสุขสันต์ </t>
  </si>
  <si>
    <t>โครงการก่อสร้างสวนสุขภาพ สวนสาธารณะ</t>
  </si>
  <si>
    <t>ก่อสร้างสวนสุขภาพ สวนสาธารณะ</t>
  </si>
  <si>
    <t>และสวนสมุนไพร</t>
  </si>
  <si>
    <t>กำลังกายและสันทนาการ</t>
  </si>
  <si>
    <t>1. เพื่อสร้างแหล่งพักผ่อนหย่อนใจ</t>
  </si>
  <si>
    <t>2. เพื่อเป็นสถานที่ออกกำลังกาย</t>
  </si>
  <si>
    <t>3. เพื่อสร้างแหล่งเรียนรู้ชุมชน</t>
  </si>
  <si>
    <t>1. ประชาชนมีสถานที่ออก</t>
  </si>
  <si>
    <t>สุขภาพแข็งแรงขึ้น</t>
  </si>
  <si>
    <t>มีแหล่งพักผ่อนและ</t>
  </si>
  <si>
    <t>แหล่งเรียนรู้เพิ่มขึ้น</t>
  </si>
  <si>
    <t>2.ประชาชนมีสุขภาพแข็งแรง</t>
  </si>
  <si>
    <t>เพื่ออำนวยความสะดวกและ</t>
  </si>
  <si>
    <t>สร้างความปลอดภัยมากขึ้น</t>
  </si>
  <si>
    <t>เพื่อให้มีแสงสว่างเพียงพอและ</t>
  </si>
  <si>
    <t>มีไฟฟ้าใช้งานอย่างทั่วถึง</t>
  </si>
  <si>
    <t>บ้านประชาสุขสันต์ หน้า ร.ร.ม.พภ.2 กพ.</t>
  </si>
  <si>
    <t xml:space="preserve">โครงการติดตั้งไฟฟ้าส่องสว่าง หมู่ 3 </t>
  </si>
  <si>
    <t>ติดตั้งไฟฟ้าส่องสว่าง</t>
  </si>
  <si>
    <t>(โรงเรียนในพระบรมราชูปถัมภ์)</t>
  </si>
  <si>
    <t xml:space="preserve">โครงการปรับปรุงภูมิทัศน์ </t>
  </si>
  <si>
    <t xml:space="preserve">หมู่ 3 บ้านประชาสุขสันต์ หน้า ร.ร.ม.พภ.2 กพ. </t>
  </si>
  <si>
    <t>เพื่อให้เกิดความสวยงาม</t>
  </si>
  <si>
    <t>โดยทำการปรับปรุงภูมิทัศน์</t>
  </si>
  <si>
    <t>หมู่บ้านและสถานศึกษา</t>
  </si>
  <si>
    <t>มีความสวยงาม ร่มรื่น</t>
  </si>
  <si>
    <t>น่าอยู่เป็นระเบียบเรียบร้อย</t>
  </si>
  <si>
    <t>มีความปลอดภัย</t>
  </si>
  <si>
    <t>สวยงามขึ้น</t>
  </si>
  <si>
    <t>มีความน่าอยู่ขึ้น</t>
  </si>
  <si>
    <t>พร้อมป้ายเตือน หมู่ 3 บ้านประชาสุขสันต์</t>
  </si>
  <si>
    <t>เพื่อความปลอดภัยและลดอุบัติเหตุ</t>
  </si>
  <si>
    <t>จัดทำลูกระนาดบริเวณสี่แยกภายใน</t>
  </si>
  <si>
    <t xml:space="preserve">ทำให้มีความปลอดภัย </t>
  </si>
  <si>
    <t>ในการใช้รถ ใช้ถนน สำหรับ</t>
  </si>
  <si>
    <t>สัญจร ไป-มา เพิ่มมากขึ้น</t>
  </si>
  <si>
    <t>โดยทำการติดตั้งสัญญาณไฟกระพริบ</t>
  </si>
  <si>
    <t>โครงการติดตั้งสัญญาณไฟกระพริบสี่แยก</t>
  </si>
  <si>
    <t>ภายในหมู่บ้าน หมู่ 3 บ้านประชาสุขสันต์</t>
  </si>
  <si>
    <t>สี่แยกภายในหมู่บ้านและจุดเสี่ยง</t>
  </si>
  <si>
    <t>โครงการอนุรักษ์และฟื้นฟูแหล่งน้ำเพื่อการเกษตร</t>
  </si>
  <si>
    <t>จากนานายภาลี เป้าทอง ถึงนานายจิว วงศ์จันทร์</t>
  </si>
  <si>
    <t>1.เพื่อเพิ่มปริมาตรการรองรับน้ำ</t>
  </si>
  <si>
    <t>สำหรับใช้ทำการเกษตร</t>
  </si>
  <si>
    <t>2. เพื่อเพิ่มประสิทธิภาพ</t>
  </si>
  <si>
    <t>การระบายน้ำ</t>
  </si>
  <si>
    <t>การขุดลอก</t>
  </si>
  <si>
    <t>โครงการก่อสร้างถนน คสล. หมู่ 4 บ้านดงกระทิง</t>
  </si>
  <si>
    <t>จากบ้านนายชะลอ  ยอดเถื่อน ถึงถนน คสล.เดิม</t>
  </si>
  <si>
    <t>โดยทำการก่อสร้างถนนคอนกรีต</t>
  </si>
  <si>
    <t>คอนกรีตที่ได้</t>
  </si>
  <si>
    <t>ผิวจราจรถนนลูกรังพร้อม บดอัด/ปรับเกรด</t>
  </si>
  <si>
    <t xml:space="preserve">มาตรฐาน </t>
  </si>
  <si>
    <t>จากบ้านนางสาวเจียน  แจ่มจ้อย</t>
  </si>
  <si>
    <t>ปลอดภัยในการใช้เส้นทางคมนาคม</t>
  </si>
  <si>
    <t>บ้านดงกระทิง - บ้านประชาสุขสันต์</t>
  </si>
  <si>
    <t>เพิ่มเฟสไฟฟ้า</t>
  </si>
  <si>
    <t>โครงการขยายลานตากข้าว</t>
  </si>
  <si>
    <t>ปรับปรุงซ่อมแซมระบบประปา,</t>
  </si>
  <si>
    <t>ท่อเมนประปา</t>
  </si>
  <si>
    <t>จากนานางสุภาพ   ขำพิมาย ถึงคลองห้วยน้อย</t>
  </si>
  <si>
    <t>ขุดลอกคลองส่งน้ำ และแหล่งน้ำ</t>
  </si>
  <si>
    <t>สาธารณะที่ตื้นเขิน</t>
  </si>
  <si>
    <t xml:space="preserve">โดยการขุดคลอง หมู่ 4 บ้านดงกระทิง </t>
  </si>
  <si>
    <t>โดยวิธีขุดลอกคลองไส้ไก่ หมู่ 1 บ้านหร่ายการ้อง</t>
  </si>
  <si>
    <t xml:space="preserve">โดยวิธีขุดลอกคลองส่งน้ำพร้อมขนย้ายดิน </t>
  </si>
  <si>
    <t xml:space="preserve">สาธารณะที่ตื้นเขิน จากคลองห้วยใหญ่ </t>
  </si>
  <si>
    <t>เป้าทอง ถึงนานายจิว วงศ์จันทร์</t>
  </si>
  <si>
    <t>สาธารณะที่ตื้นเขิน จากนานายภาลี</t>
  </si>
  <si>
    <t>ขุดคลองส่งน้ำ และแหล่งน้ำสาธารณะ</t>
  </si>
  <si>
    <t xml:space="preserve">จากนานางสุภาพ   ขำพิมาย </t>
  </si>
  <si>
    <t xml:space="preserve">หมู่ 5 จากบ้านนายอุดม   พลศรี </t>
  </si>
  <si>
    <t xml:space="preserve">จากบ้านนายอุดม   พลศรี </t>
  </si>
  <si>
    <t>โครงการปรับปรุงผิวจราจรถนนคอนกรีต</t>
  </si>
  <si>
    <t>โครงการก่อสร้างถนนคอนกรีต</t>
  </si>
  <si>
    <t>จากบ้านนายลำดวน   แสงนอก ถึง สระหลวง</t>
  </si>
  <si>
    <t>มาตรฐาน ลดปัญหา</t>
  </si>
  <si>
    <t>น้ำท่วมขัง</t>
  </si>
  <si>
    <t>จากบ้านนายอุบล   ชาลี ถึง สระหลวง</t>
  </si>
  <si>
    <t>จากบ้านนายแซม   อินนอก ถึง สระหลวง</t>
  </si>
  <si>
    <t>บ้านหนองกรด ถึง วัดป่า</t>
  </si>
  <si>
    <t>จากหมู่ 5 บ้านหนองกรด ถึง วัดป่า</t>
  </si>
  <si>
    <t>1.จากบ้านนายเคน วันสา ถึงบ้านนายหัด  ซาเกิม</t>
  </si>
  <si>
    <t>2.จากบ้านนางหนูชิต  แสงนอก ถึงศาลหมู่บ้าน</t>
  </si>
  <si>
    <t>3.จากบ้านนายประวีร์  แก่นวงษ์ ถึงศาลา SML</t>
  </si>
  <si>
    <t>4.จากบ้านนายทองคำ  โพธิน ถึงสระหลวง</t>
  </si>
  <si>
    <t>และสวนสมุนไพร หมู่ 5 บ้านหนองกรด</t>
  </si>
  <si>
    <t xml:space="preserve">โครงการปรับปรุงซ่อมแซมระบบประปา </t>
  </si>
  <si>
    <t xml:space="preserve">ปรับปรุงซ่อมแซมระบบประปา </t>
  </si>
  <si>
    <t xml:space="preserve">โครงการติดตั้งไฟฟ้าส่องสว่าง </t>
  </si>
  <si>
    <t xml:space="preserve">บริเวณคลองห้วยน้อย </t>
  </si>
  <si>
    <t>บ่อบาดาล หมู่ 5 บ้านหนองกรด</t>
  </si>
  <si>
    <t>บ้านหนองกรด จากบ้านนายสมัย  วงศ์ชาลี</t>
  </si>
  <si>
    <t>ถึงบ้านนายคัมภีร์   แสนนอก</t>
  </si>
  <si>
    <t>จากบ้านนายสมัย  วงศ์ชาลี</t>
  </si>
  <si>
    <t>5.จากบ้านนายประเด็จ นำพรรษา ถึงบ้านนายคัมภีร์   แสนนอก</t>
  </si>
  <si>
    <t>หมู่ 5 บ้านหนองกรด บริเวณลานตากข้าว</t>
  </si>
  <si>
    <t>1. เพื่ออำนวยความสะดวกและ</t>
  </si>
  <si>
    <t>2. เพื่อให้มีแสงสว่างเพียงพอและ</t>
  </si>
  <si>
    <t>บริเวณลานตากข้าว</t>
  </si>
  <si>
    <t>หมู่ 6 บ้านเกาะควง</t>
  </si>
  <si>
    <t>บ้านเกาะควง จากคลองห้วยใหญ่</t>
  </si>
  <si>
    <t>ถึงคลองมาบไทร</t>
  </si>
  <si>
    <t>จากคลองห้วยใหญ่ ถึงคลองมาบไทร</t>
  </si>
  <si>
    <t>ปรับปรุงผิวจราจรถนนคอนกรีต</t>
  </si>
  <si>
    <t>โครงการขยายเขตไฟฟ้าเพื่อการเกษตร หมู่ 6</t>
  </si>
  <si>
    <t>บ่อบาดาล หมู่ 6 บ้านเกาะควง</t>
  </si>
  <si>
    <t>โครงการปรับปรุงเสียงตามสาย</t>
  </si>
  <si>
    <t>โครงการติดตั้งไฟฟ้าส่องสว่างภายในหมู่บ้าน</t>
  </si>
  <si>
    <t>โดยวิธีขุดลอกคลองไส้ไก่ หมู่ 6 บ้านเกาะควง</t>
  </si>
  <si>
    <t>สาย อบจ. ถึง หมู่ 6 บ้านเกาะควง</t>
  </si>
  <si>
    <t>หมู่ 7 บ้านเกาะไผ่ล้อม</t>
  </si>
  <si>
    <t>โครงการเจาะบ่อบาดาลเพื่อการเกษตร</t>
  </si>
  <si>
    <t>การเกษตรอย่างเพียงพอ</t>
  </si>
  <si>
    <t>เพื่อให้ประชาชนมีน้ำใช้ใน</t>
  </si>
  <si>
    <t>ทำการเจาะบ่อบาดาลเพื่อการเกษตร</t>
  </si>
  <si>
    <t>ประชาชนมีน้ำใช้</t>
  </si>
  <si>
    <t>ในการทำการเกษตร</t>
  </si>
  <si>
    <t>ในการทำเกษตรอย่างเพียงพอ</t>
  </si>
  <si>
    <t>2.บ้านนายเนาวรัตน์  ถึงคลองไส้ไก่</t>
  </si>
  <si>
    <t>1.บ้านนายเสนาะ สระทองซัง ถึงคลองห้วยน้อย</t>
  </si>
  <si>
    <t xml:space="preserve">ขยายเขตไฟฟ้า </t>
  </si>
  <si>
    <t xml:space="preserve">โครงการขยายเขตไฟฟ้าเพื่อการเกษตร </t>
  </si>
  <si>
    <t>การประชาสัมพันธ์ข่าวสาร</t>
  </si>
  <si>
    <t>อย่างทั่วถึง</t>
  </si>
  <si>
    <t>บ้านเกาะไผ่ล้อม  เส้นหลัง ร.ร.ม.พภ.2 กพ.</t>
  </si>
  <si>
    <t xml:space="preserve"> โครงการขยายเขตไฟฟ้า หมู่ 7 </t>
  </si>
  <si>
    <t>หมู่ 7 บ้านเกาะไผ่ล้อม จากบ้านนายเสนาะ</t>
  </si>
  <si>
    <t>สระทองซัง ถึงบ้านนายบุญทัน   เพชรถึก</t>
  </si>
  <si>
    <t xml:space="preserve">จากบ้านนายเสนาะ สระทองซัง </t>
  </si>
  <si>
    <t>ถึงบ้านนายบุญทัน   เพชรถึก</t>
  </si>
  <si>
    <t xml:space="preserve">โครงการก่อสร้างถนนคอนกรีต หมู่ 7 </t>
  </si>
  <si>
    <t>บ้านเกาะไผ่ล้อม จากบ้านนางสน  ดอกกระทุ่ม</t>
  </si>
  <si>
    <t xml:space="preserve">โครงการปรับปรุงรางระบายน้ำ หมู่ 7 </t>
  </si>
  <si>
    <t>บ้านเกาะไผ่ล้อม</t>
  </si>
  <si>
    <t>เพื่อเป็นการปรับปรุงการระบายน้ำ</t>
  </si>
  <si>
    <t xml:space="preserve">ปรับปรุงรางระบายน้ำ  </t>
  </si>
  <si>
    <t>บ้านเกาะไผ่ล้อม จากหน้า ร.ร.ม.พภ.2 กพ.</t>
  </si>
  <si>
    <t xml:space="preserve">ซ่อมแซมฝารางระบายน้ำ  </t>
  </si>
  <si>
    <t>บ้านเกาะไผ่ล้อม จากบ้านนายสำเนา พิลาไชย</t>
  </si>
  <si>
    <t>ถึงบ้านนายวีระศักดิ์   ชาญสุข</t>
  </si>
  <si>
    <t xml:space="preserve">โครงการซ่อมแซมถนนลาดยาง </t>
  </si>
  <si>
    <t>หมู่ 7 บ้านเกาะไผ่ล้อม บริเวณสี่แยก</t>
  </si>
  <si>
    <t>บ้านนายทองม้วน  มาตรนอก</t>
  </si>
  <si>
    <t>ซ่อมแซมผิวจราจรลาดยาง</t>
  </si>
  <si>
    <t xml:space="preserve">บ้านเกาะไผ่ล้อม จากบ้านนางเพ็ญศรี </t>
  </si>
  <si>
    <t>ศรีพรมภักดี ถึงบ้านนายติณณ์   ศรีงาม</t>
  </si>
  <si>
    <t>โดยวิธีขุดลอกคลองซอย หมู่ 7 บ้านเกาะไผ่ล้อม</t>
  </si>
  <si>
    <t>ถึงนานายเสนาะ   สระทองซัง</t>
  </si>
  <si>
    <t xml:space="preserve">จากนานายระบุ  ชาญสุข </t>
  </si>
  <si>
    <t>หมู่ 8 บ้านก้าวเจริญพร</t>
  </si>
  <si>
    <t>โดยวิธีขุดลอกคลองซอย หมู่ 8 บ้านก้าวเจริญพร</t>
  </si>
  <si>
    <t>จากนานางสวง  วงศ์มา</t>
  </si>
  <si>
    <t>ถึงนานายแสวง   มีไชโย</t>
  </si>
  <si>
    <t>สาธารณะที่ตื้นเขิน ระยะทาง 1 กม.</t>
  </si>
  <si>
    <t>ถึงคลองกลางบ้าน บริวเณสวนนายดี   ยินดี</t>
  </si>
  <si>
    <t>จากบ้านนายสมใจ   โคสมบูรณ์</t>
  </si>
  <si>
    <t>กลางบ้าน บริวเณสวนนายดี   ยินดี</t>
  </si>
  <si>
    <t>จากบ้านนายสมใจ  โคสมบูรณ์ถึงคลอง</t>
  </si>
  <si>
    <t xml:space="preserve">หมู่ 8 บ้านก้าวเจริญพร </t>
  </si>
  <si>
    <t>จากบ้านนายมนัส  จูน้อย ถึงวัดคริสต์</t>
  </si>
  <si>
    <t xml:space="preserve">โครงการก่อสร้างรางระบายน้ำ </t>
  </si>
  <si>
    <t>หมู่ 3 บ้านประชาสุขสันต์  จาก</t>
  </si>
  <si>
    <t xml:space="preserve">โครงการซ่อมแซมถนนลาดยาง หมู่ 3 </t>
  </si>
  <si>
    <t xml:space="preserve">หมู่ 3 บ้านประชาสุขสันต์  </t>
  </si>
  <si>
    <t>โคตรตาแสง ถึงบ้านนายสำรี  สิงห์ทอง</t>
  </si>
  <si>
    <t>บ้านประชาสุขสันต์ จากบ้านนายคำไพร</t>
  </si>
  <si>
    <t>หมู่ 3 บ้านประชาสุขสันต์ จากบ้านนายสมาน</t>
  </si>
  <si>
    <t>จันทะนาข่า ถึงบ้านนายจันทร์   มีศิริ</t>
  </si>
  <si>
    <t xml:space="preserve">จากบ้านนายคำไพร   โคตรตาแสง  </t>
  </si>
  <si>
    <t xml:space="preserve">หมู่ 3 บ้านประชาสุขสันต์ </t>
  </si>
  <si>
    <t>จากบ้านนายบรรจบ  คำลือหาญ</t>
  </si>
  <si>
    <t>ถึงบ้านนายสมพงษ์   อินนอก</t>
  </si>
  <si>
    <t xml:space="preserve">โครงการก่อสร้างถนนคอนกรีต หมู่ 8 </t>
  </si>
  <si>
    <t>บ้านก้าวเจริญพร หน้าวัดก้าวเจริญพร</t>
  </si>
  <si>
    <t>ถึงบ้านนายดวง   วงศ์มา</t>
  </si>
  <si>
    <t>โครงการก่อสร้างถนนพูนดินพร้อมลงลูกรังบดอัด</t>
  </si>
  <si>
    <t>หมู่ 8 บ้านก้าวเจริญพร จากนานายสมบูรณ์</t>
  </si>
  <si>
    <t>เสลาดอน ถึงนานายพิทักษ์   ผินนอก</t>
  </si>
  <si>
    <t>โดยทำการก่อสร้างถนนพูนดินพร้อมลง</t>
  </si>
  <si>
    <t>ลูกรังบดอัด ระยะทางประมาณ 4 กม.</t>
  </si>
  <si>
    <t xml:space="preserve">จากบ้านนางวัชรี   ไชยวงศ์ </t>
  </si>
  <si>
    <t>ถึงบ้านนายวีระวัฒน์   หร่ายภา</t>
  </si>
  <si>
    <t>บ้านก้าวเจริญพร จากบ้านนายเฉลิม  มาระศรี</t>
  </si>
  <si>
    <t>ถึงบ้านนายทองพูน   วังคะฮาด</t>
  </si>
  <si>
    <t>บ้านก้าวเจริญพร จากหน้าวัดก้าวเจริญพร</t>
  </si>
  <si>
    <t>ถึถนนสายกำแพงเพชร - พิจิตร</t>
  </si>
  <si>
    <t>บ้านนายอุดม   สาตร์นอก</t>
  </si>
  <si>
    <t>บ่อบาดาล หมู่ 8 บ้านก้าวเจริญพร</t>
  </si>
  <si>
    <t>บริเวณสระหลวง</t>
  </si>
  <si>
    <t>โครงการก่อสร้างลานตากข้าว</t>
  </si>
  <si>
    <t>หมู่ 8 บ้านก้าวเจริญพร บริเวณข้างสระหลวง</t>
  </si>
  <si>
    <t>ระเบียบกฎหมายที่อยู่ในเกณฑ์ได้รับ</t>
  </si>
  <si>
    <t>ผู้ยากไร้ ยากจน และเป็นผู้ที่ตรงตาม</t>
  </si>
  <si>
    <t>ยากจน มีที่อาศัย</t>
  </si>
  <si>
    <t>เพื่อคุณภาพชีวิตประชาชนที่ดีขึ้น</t>
  </si>
  <si>
    <t>ผู้ยากไร้,ยากจนมีที่อยู่</t>
  </si>
  <si>
    <t>คุณภาพชีวิตดีขึ้น</t>
  </si>
  <si>
    <t>ประชาชนมีน้ำใช้อย่าง</t>
  </si>
  <si>
    <t>เพียงพอและทั่วถึง</t>
  </si>
  <si>
    <t>เพื่อก่อสร้างที่อยู่อาศัยให้</t>
  </si>
  <si>
    <t>ผู้ยากไร้ ยากจน มีที่อาศัย</t>
  </si>
  <si>
    <t>มีคุณภาพชีวิตที่ดีขึ้น</t>
  </si>
  <si>
    <t xml:space="preserve">โครงการขยายเขตไฟฟ้า หมู่ 9 </t>
  </si>
  <si>
    <t xml:space="preserve">บ้านหนองปลาไหล จากบ้านนายประนอม </t>
  </si>
  <si>
    <t>สนิทนอก ถึงบ้านนายสำเริง  อ่องใจงาม</t>
  </si>
  <si>
    <t>บ้านหนองปลาไหล จากบ้านนายสุเทพ</t>
  </si>
  <si>
    <t>ศรเขียว ถึงบ้านนายชัยวัฒน์   แสงทวี</t>
  </si>
  <si>
    <t>บ้านหนองปลาไหล จากบ้านนางศิรินันท์</t>
  </si>
  <si>
    <t>สุขโพธิ์ ถึงบ้านนายทวีชัย   ม้วนอ้อม</t>
  </si>
  <si>
    <t>บ้านหนองปลาไหล จากบ้านนางมาลัย ชินนะวัง</t>
  </si>
  <si>
    <t>ถึงหมู่ 5 บ้านหนองกรด</t>
  </si>
  <si>
    <t>โครงการขุดเจาะบ่อบาดาล หมู่ 9</t>
  </si>
  <si>
    <t>บ้านหนองปลาไหล</t>
  </si>
  <si>
    <t>ประชาชนมีน้ำ</t>
  </si>
  <si>
    <t>อย่างเพียงพอ</t>
  </si>
  <si>
    <t>บ้านหนองปลาไหล จากบ้านนายชู  แจ่มจ้อย</t>
  </si>
  <si>
    <t>ถึงบ้านนายหมวย   แพงกัน</t>
  </si>
  <si>
    <t>ถึงศาลากลางบ้าน</t>
  </si>
  <si>
    <t>โครงการซ่อมแซมถนนลาดยาง หมู่ 9</t>
  </si>
  <si>
    <t>บ้านหนองปลาไหล จากบ้านนายสุวรรณ</t>
  </si>
  <si>
    <t>แพงกัน ถึงนานางนวล   ผาคำ</t>
  </si>
  <si>
    <t>จากบ้านนายชู   แจ่มจ้อย ถึงด่านตาชั่ง</t>
  </si>
  <si>
    <t>หมู่ 9 บ้านหนองปลาไหล จากบ้านนายสมศักดิ์</t>
  </si>
  <si>
    <t>เกศแก้ว ถึงบ้านนางสมร   เทพชมพู</t>
  </si>
  <si>
    <t>โครงการก่อสร้างถนนคอนกรีต หมู่ 9</t>
  </si>
  <si>
    <t>บ้านหนองปลาไหล จากบ้านนางมา   เพชรนิล</t>
  </si>
  <si>
    <t xml:space="preserve">จากหน้าวัดลานตาบัว ถึง </t>
  </si>
  <si>
    <t xml:space="preserve">บ้านนายสังเวียน  ทองดอนเกื่อง </t>
  </si>
  <si>
    <t>โครงการซ่อมแซมถนนลาดยาง หมู่ 10</t>
  </si>
  <si>
    <t xml:space="preserve">บ้านพรานอบ จากสี่แยกท่าข้าว </t>
  </si>
  <si>
    <t>ถึงบึงพรานอบ</t>
  </si>
  <si>
    <t>จากสี่แยกท่าข้าว ถึงบึงพรานอบ</t>
  </si>
  <si>
    <t>โครงการก่อสร้างถนนคอนกรีต หมู่ 10</t>
  </si>
  <si>
    <t xml:space="preserve">บ้านพรานอบ บ้านนายรุ่งสายทอง  วรพันธ์
</t>
  </si>
  <si>
    <t>ถึงบ้านนางพุฒ  วรพันธ์</t>
  </si>
  <si>
    <t xml:space="preserve">จากบ้านนางสะอาด  ขันทา  </t>
  </si>
  <si>
    <t xml:space="preserve">ถึงบ้านนางเขียว  กล้าโรมรัน </t>
  </si>
  <si>
    <t>1.จากนานางหนู  แก้วท่า ถึงคลองห้วยน้อย</t>
  </si>
  <si>
    <t>2.จากนานายไพฑูรย์ ตรีอินทอง  ถึงคลองห้วยใหญ่</t>
  </si>
  <si>
    <t>3. จากนานายศิริ สานนอก ถึงนานายพวง  ขันข่อย</t>
  </si>
  <si>
    <t>จากท่าข้าว ถึงเขตอำเภอบางระกำ</t>
  </si>
  <si>
    <t>หมู่ 10 บ้านพรานอบ บริเวณบึงพรานอบ</t>
  </si>
  <si>
    <t>เพื่อกักเก็บและระบายน้ำได้สะดวก</t>
  </si>
  <si>
    <t>หมู่ 10 บ้านพรานอบ บริเวณคลองห้วยใหญ่</t>
  </si>
  <si>
    <t>เขตกำแพงเพชร-พิจิตร</t>
  </si>
  <si>
    <t>โครงการขยายเขตไฟฟ้า หมู่ 10</t>
  </si>
  <si>
    <t xml:space="preserve">บ้านพรานอบ บริเวณบึงพรานอบ  </t>
  </si>
  <si>
    <t>โดยวิธีขุดลอกคลอง หมู่ 3 บ้านประชาสุขสันต์</t>
  </si>
  <si>
    <t>โครงการอนุรักษ์และฟื้นฟูแหล่งน้ำ</t>
  </si>
  <si>
    <t>โดยวิธีขุดลอกคลอง หมู่ 10 บ้านพรานอบ</t>
  </si>
  <si>
    <t>จากนานายโนรี  เพิกสร้อยแก้ว</t>
  </si>
  <si>
    <t xml:space="preserve">สาธารณะที่ตื้นเขิน จากนานายโนรี </t>
  </si>
  <si>
    <t>ถึงนานายกิ่ง  บุญประเสริฐ</t>
  </si>
  <si>
    <t>เพิกสร้อยแก้ว ถึงนานายกิ่ง  บุญประเสริฐ</t>
  </si>
  <si>
    <t xml:space="preserve">จากบ้านนายยุคล  บุญประเสริฐ </t>
  </si>
  <si>
    <t>ถึงบ้านบ้านนายสำรวย   ม้วนอ้อม</t>
  </si>
  <si>
    <t>โครงการซ่อมแซมถนนลาดยาง หมู่ 11</t>
  </si>
  <si>
    <t>บ้านบัวทอง จากบ้านนายบรรเจิด  สิงห์ทอง</t>
  </si>
  <si>
    <t>ถึงบ้านนายพิทักษ์   ผินนอก</t>
  </si>
  <si>
    <t>โครงการก่อสร้างวางท่อระบายน้ำ</t>
  </si>
  <si>
    <t xml:space="preserve">จากบ้านนายธนพล  สิงห์ทอง </t>
  </si>
  <si>
    <t>ถึง นานายแดง   โพธิ์วัด</t>
  </si>
  <si>
    <t xml:space="preserve">โครงการขยายไหล่ทาง หมู่ 11 บ้านบัวทอง </t>
  </si>
  <si>
    <t xml:space="preserve">สายหน้าบ้านนางไสว    สิงห์ทอง </t>
  </si>
  <si>
    <t>โครงการก่อสร้างถนนคอนกรีต หมู่ 11</t>
  </si>
  <si>
    <t>โครงการก่อสร้างถนนคอนกรีตข้ามคลอง</t>
  </si>
  <si>
    <t xml:space="preserve">พร้อมราวเหล็ก หมู่ 11 บ้านบัวทอง
</t>
  </si>
  <si>
    <t xml:space="preserve">จากบ้านนายสมใจ   ม่วงจอม </t>
  </si>
  <si>
    <t>ข้ามคลองพร้อมราวเหล็ก</t>
  </si>
  <si>
    <t>บ้านบัวทอง จากบ้านนายทองอยู่   ม่วงจอม</t>
  </si>
  <si>
    <t xml:space="preserve">ถึงบ้านนายปลิด    ทองยอดนา </t>
  </si>
  <si>
    <t>โครงการขยายเขตไฟฟ้า หมู่ 11 บ้านบัวทอง</t>
  </si>
  <si>
    <t>จากบ้านนายสมใจ   ม่วงจอม</t>
  </si>
  <si>
    <t xml:space="preserve">ถึงนานายบุญเลิศ  ลอสวัสดิ์  </t>
  </si>
  <si>
    <t>ขยายเขตไฟฟ้า ระยะทาง 500 เมตร</t>
  </si>
  <si>
    <t>โครงการติดตั้งกระจกบริเวณทางแยก</t>
  </si>
  <si>
    <t>โดยทำการติดตั้งกระจกบริเวณ</t>
  </si>
  <si>
    <t>พร้อมสัญญาณไฟ</t>
  </si>
  <si>
    <t>โครงการปรับปรุงและติดตั้งเครื่องหมายจราจร</t>
  </si>
  <si>
    <t>โดยทำการปรับปรุงและติดตั้ง</t>
  </si>
  <si>
    <t>เครื่องหมายจราจร ภายในตำบล</t>
  </si>
  <si>
    <t>โดยวิธีขุดลอกคลอง หมู่ 11 บ้านบัวทอง</t>
  </si>
  <si>
    <t xml:space="preserve">สาธารณะที่ตื้นเขิน จากนานายสุนัน  </t>
  </si>
  <si>
    <t>สุดสวาท ถึงเขตตำบลช่องลม</t>
  </si>
  <si>
    <t>โดยวิธีขุดลอกคลองซอย หมู่ 11 บ้านบัวทอง</t>
  </si>
  <si>
    <t>นานายบุญเลิศ  ลอสวัสดิ์</t>
  </si>
  <si>
    <t>สาธารณะที่ตื้นเขินพร้อมประตูเปิด-ปิด</t>
  </si>
  <si>
    <t>60</t>
  </si>
  <si>
    <t>ติดตั้งระบบเสียงไร้ตามสายหมู่ 1 - 11</t>
  </si>
  <si>
    <t>เพื่อเพิ่มพื้นที่ในการทำงาน</t>
  </si>
  <si>
    <t>และเพื่อบริการประชาชน</t>
  </si>
  <si>
    <t>ดำเนินการรรื้อถอนอาคารสำนักงาน</t>
  </si>
  <si>
    <t>สถานที่ในการบริการ</t>
  </si>
  <si>
    <t>ประชาชนเพิ่มขึ้นมี</t>
  </si>
  <si>
    <t>มีสถานที่ในการทำงาน</t>
  </si>
  <si>
    <t>มีความพร้อมในการให้บริการ</t>
  </si>
  <si>
    <t>เป็นสวัสดิการให้แก่พนักงาน</t>
  </si>
  <si>
    <t>ก่อสร้างบ้านพักข้าราชการ</t>
  </si>
  <si>
    <t>และบุคลากรเทศบาลตำบล</t>
  </si>
  <si>
    <t>มีบ้านพักอาศัย</t>
  </si>
  <si>
    <t>มีสวัสดิการให้แก่</t>
  </si>
  <si>
    <t>ข้าราชการและพนักงาน</t>
  </si>
  <si>
    <t>เพื่อก่อสร้างหลังคาสนามกีฬา</t>
  </si>
  <si>
    <t>และเป็นสถานที่ในการจัดกิจกรรม</t>
  </si>
  <si>
    <t>ก่อสร้างโครงหลังคาสนามกีฬา</t>
  </si>
  <si>
    <t>เด็กเยาวชนแลๆประชาชน</t>
  </si>
  <si>
    <t>มีสนามกีฬาในร่มใช้งาน</t>
  </si>
  <si>
    <t>มีความพร้อมใน</t>
  </si>
  <si>
    <t>การจัดกิจกรรมกีฬา</t>
  </si>
  <si>
    <t>โครงการปรับปรุงซ่อมแซมที่อยู่อาศัยผู้ยากไร้</t>
  </si>
  <si>
    <t>ยากจน</t>
  </si>
  <si>
    <t>ผู้ยากไร้,ยากจนมี</t>
  </si>
  <si>
    <t>ที่อยู่คุณภาพชีวิตดีขึ้น</t>
  </si>
  <si>
    <t>ปรับปรุงซ่อมแซมที่อยู่อาศัยผู้ยากไร้</t>
  </si>
  <si>
    <t>เพื่อปรับปรุงซ่อมแซมที่อยู่อาศัยให้</t>
  </si>
  <si>
    <t>โครงการจ้างเหมาทำป้ายอาคารห้องประชุม</t>
  </si>
  <si>
    <t>สภาเทศบาลตำบลประชาสุขสันต์</t>
  </si>
  <si>
    <t>เพื่อจัดทำป้ายอาคารห้องประชุม</t>
  </si>
  <si>
    <t>ป้ายอาคารห้องประชุม จำนวน 1 ป้าย</t>
  </si>
  <si>
    <t>ซอยบ้านนายไสว    ประทุม (ต้นยางใหญ่)</t>
  </si>
  <si>
    <t>โครงการจัดซื้อซุ้มศาลานั่งพักผ่อนและ</t>
  </si>
  <si>
    <t>ส่งเสริมบรรยากาศสภาพแวดล้อม</t>
  </si>
  <si>
    <t>ใช้เป็นที่ผักผ่อนสาหรับบุคคลทั่วไป</t>
  </si>
  <si>
    <t>เพื่อบริการประชาชนที่มาติดต่อ</t>
  </si>
  <si>
    <t>ราชการ</t>
  </si>
  <si>
    <t>เด็กเยาวชนประชาชน</t>
  </si>
  <si>
    <t>มีที่นั่งและเข้ามารับ</t>
  </si>
  <si>
    <t>บริการมากขึ้น</t>
  </si>
  <si>
    <t>โครงการจัดทำแผนที่ภาษีและทะเบียน</t>
  </si>
  <si>
    <t>ทรัพย์สินเทศบาลตำบลประชาสุขสันต์</t>
  </si>
  <si>
    <t>เพื่อให้เทศบาลตำบลประชาสุขสันต์</t>
  </si>
  <si>
    <t>มีแผนที่ภาษีและทะเบียนทรัพย์สิน</t>
  </si>
  <si>
    <t>ใช้เป็นเครื่องมือในการจัดเก็บภาษี</t>
  </si>
  <si>
    <t xml:space="preserve">ทำการสำรวจข้อมูลเกี่ยวกับโรงเรือน </t>
  </si>
  <si>
    <t>ป้าย และการประกอบการค้า</t>
  </si>
  <si>
    <t>การจัดเก็บภาษีมี</t>
  </si>
  <si>
    <t>ข้อมูลที่ถูกต้องและ</t>
  </si>
  <si>
    <t>ประสิทธิภาพงาน</t>
  </si>
  <si>
    <t>จัดเก็บรายได้เพิ่มขึ้น</t>
  </si>
  <si>
    <t>ความเรียบร้อย</t>
  </si>
  <si>
    <t>เพื่อให้เทศบาลมีผังเมืองชุมชนใช้</t>
  </si>
  <si>
    <t>โครงการวางและจัดทำผังเมืองชุมชน</t>
  </si>
  <si>
    <t>ในการพัฒนาชุมชนและงบประมาณ</t>
  </si>
  <si>
    <t>ในการพัฒนา</t>
  </si>
  <si>
    <t>ความต่อเนื่อง</t>
  </si>
  <si>
    <t>มีผังเมืองชุมชนที่ได้</t>
  </si>
  <si>
    <t>มาตรฐานและมี</t>
  </si>
  <si>
    <t>ทิศทางการเติบโต</t>
  </si>
  <si>
    <t xml:space="preserve">ที่ชัดเจน </t>
  </si>
  <si>
    <t xml:space="preserve">บ้านนายทองศูนย์  หล้าหาญ </t>
  </si>
  <si>
    <t>โครงการปรับปรุงห้องน้ำสำนักงานเทศบาล</t>
  </si>
  <si>
    <t>การจัดงานต่าง ๆ ภายใน</t>
  </si>
  <si>
    <t>เพื่อรองรับผู้มาติดต่อราชการและ</t>
  </si>
  <si>
    <t>สำนักงานเทศบาลตำบล</t>
  </si>
  <si>
    <t>ดำเนินการปรับปรุงห้องน้ำสำนักงาน</t>
  </si>
  <si>
    <t>จำนวน 8 ห้อง</t>
  </si>
  <si>
    <t>ประชาชนและผู้มา</t>
  </si>
  <si>
    <t>ติดต่อราชการมี</t>
  </si>
  <si>
    <t>ห้องน้ำใช้ที่ถูก</t>
  </si>
  <si>
    <t>สุขอนามัย</t>
  </si>
  <si>
    <t>โครงการติดตั้งเหล็กดัดห้องกองคลัง</t>
  </si>
  <si>
    <t>เพื่อเพิ่มประสิทธิภาพในการ</t>
  </si>
  <si>
    <t>ทำงานแลเพื่อความปลอดภัย</t>
  </si>
  <si>
    <t>ของทรัพย์สิน</t>
  </si>
  <si>
    <t>ดำเนินการติดตั้งเหล็กดัดห้องกองคลัง</t>
  </si>
  <si>
    <t>สถานที่ในการให้</t>
  </si>
  <si>
    <t>บริการประชาชนมี</t>
  </si>
  <si>
    <t>ความปลอดภัยมากขึ้น</t>
  </si>
  <si>
    <t>ก่อสร้างโรงจอดรถดับเพลิง</t>
  </si>
  <si>
    <t>2. ยุทธศาสตร์การส่งเสริมการศึกษา ศาสนา ศิลปวัฒนธรรมและภูมิปัญญาท้องถิ่น</t>
  </si>
  <si>
    <t>2.1 ส่งเสริม สนับสนุน และพัฒนาการจัดการศึกษาทุกเพศวัยและบุคลากรทางการศึกษา เพื่อสร้างโอกาสที่มีคุณภาพ</t>
  </si>
  <si>
    <t>ยุทธศาสตร์จังหวัดที่ 4 สังคม/ชุมชน และปัจจัยพื้นฐานที่เอื้อต่อการเกษตรและการท่องเที่ยว</t>
  </si>
  <si>
    <t>บ้านนายอุดม  สาตร์นอก, บ้านนางโม้  เพ็งพันธ์</t>
  </si>
  <si>
    <t xml:space="preserve">,บ้านนางแกะ   ทองชีวงศ์ (ป้ายทางเข้าหมู่บ้าน) </t>
  </si>
  <si>
    <t>1.4 การสร้างและพัฒนาแหล่งน้ำให้เชื่อมโยงเป็นเครือข่ายที่เอื้อต่อการเกษตร</t>
  </si>
  <si>
    <t>โดยทำการก่อสร้างวางท่อระบายน้ำ</t>
  </si>
  <si>
    <t>2.2 การส่งเสริมและสนับสนุนการอนุรักษ์ศิลปวัฒนธรรมขนบธรรมเนียมและประเพณีของท้องถิ่น</t>
  </si>
  <si>
    <t>2.3 การส่งเสริมทะนุบำรุงพระพุทธศาสนาให้เป็นองค์กรทางศาสนาที่มีบทบาทสำคัญในการปลูกฝังคุณธรรมจริยธรรมและปรองดองสมานฉันท์</t>
  </si>
  <si>
    <t>2.4 การส่งเสริมความร่วมมือและเสริมสร้างความมั่นคงของประชาคมอาเซียน</t>
  </si>
  <si>
    <t>2.5 การส่งเสริมและสนับสนุนการกีฬาอย่างครบวงจร</t>
  </si>
  <si>
    <t>2.6 ส่งเสริมและพัฒนาการบริหารจัดการตามหลักธรรมาภิบาลอย่างมีประสิทธิภาพและภาพลักษณ์ที่ดีขององค์กร</t>
  </si>
  <si>
    <t>โครงการเข้าร่วมการแข่งขันกีฬา</t>
  </si>
  <si>
    <t>เพื่อเข้าร่วมการแข่งขันกีฬา</t>
  </si>
  <si>
    <t>ศูนย์พัฒนาเด็กเล็กองค์กรปกครอง</t>
  </si>
  <si>
    <t>ส่วนท้องถิ่นอำเภอลานกระบือ</t>
  </si>
  <si>
    <t>สร้างสัมพันธภาพที่ดี มีความ</t>
  </si>
  <si>
    <t>สามัคคี</t>
  </si>
  <si>
    <t>เข้าร่วมการแข่งขันตาม</t>
  </si>
  <si>
    <t xml:space="preserve">โครงการ </t>
  </si>
  <si>
    <t>จำนวน 1 ครั้ง</t>
  </si>
  <si>
    <t>ใช้เวลาว่างให้เกิดประโยชน์</t>
  </si>
  <si>
    <t>มีสุขภาพร่างกายแข็งแรง</t>
  </si>
  <si>
    <t>โครงการเข้าร่วมกิจกรรม</t>
  </si>
  <si>
    <t>วันปิยมหาราช</t>
  </si>
  <si>
    <t>มีความสามัคคี</t>
  </si>
  <si>
    <t>เทิดทูนสถาบันพระมหากษัตริย์</t>
  </si>
  <si>
    <t>ประชาชนได้ทำกิจกรรมร่วมกัน</t>
  </si>
  <si>
    <t>พนักงานและประชาชน</t>
  </si>
  <si>
    <t>ได้ทำกิจกรรมร่วมกัน</t>
  </si>
  <si>
    <t>จัดซื้อพวงมาลาเพื่อร่วมถวาย</t>
  </si>
  <si>
    <t>พระบาทสมเด็จพระจุลจอมเกล้า</t>
  </si>
  <si>
    <t>เจ้าอยู่หัว</t>
  </si>
  <si>
    <t>เพื่อให้เยาวชนได้ตระหนักถึงความ</t>
  </si>
  <si>
    <t>สำคัญในการพัฒนาตนเอง ชุมชน</t>
  </si>
  <si>
    <t>พัฒนาประเทศด้านคุณภาพและ</t>
  </si>
  <si>
    <t>คุณธรรม</t>
  </si>
  <si>
    <t>แกนนำเยาวชน จำนวน 50 คน</t>
  </si>
  <si>
    <t>เยาวชนได้ตระหนักถึงความ</t>
  </si>
  <si>
    <t xml:space="preserve">สำคัญในการพัฒนาตนเอง </t>
  </si>
  <si>
    <t>ชุมชน พัฒนาประเทศ ทั้งด้าน</t>
  </si>
  <si>
    <t>คุณภาพและคุณธรรม</t>
  </si>
  <si>
    <t>ความพึงพอใจและ</t>
  </si>
  <si>
    <t>จิตสำนึกของเยาวชน</t>
  </si>
  <si>
    <t>โครงการวันเด็กแห่งชาติ</t>
  </si>
  <si>
    <t>เพื่อให้เด็กและเยาวชนเกิดความ</t>
  </si>
  <si>
    <t>อบอุ่นใจ ภูมิใจ รู้จักคุณค่าของ</t>
  </si>
  <si>
    <t>ตนเองรวมทั้งประชาชน หน่วยงาน</t>
  </si>
  <si>
    <t>ต่างๆ ตระหนักและเห็นความสำคัญ</t>
  </si>
  <si>
    <t>ของเด็กและเยาวชน</t>
  </si>
  <si>
    <t>เด็กและเยาวชนในเขตตำบล</t>
  </si>
  <si>
    <t>เด็กและเยาวชน</t>
  </si>
  <si>
    <t>เด็กและเยาวชน รู้จักคุณค่าของ</t>
  </si>
  <si>
    <t xml:space="preserve">ตนเองรวมทั้งประชาชน </t>
  </si>
  <si>
    <t>หน่วยงานต่างๆ ตระหนักและ</t>
  </si>
  <si>
    <t>เห็นความสำคัญของเด็กและ</t>
  </si>
  <si>
    <t>2. เพื่อส่งเสริมการเจริญเติบโต</t>
  </si>
  <si>
    <t>1.เพื่อให้เกิดความรู้ในการดูแล</t>
  </si>
  <si>
    <t>ตามวัยเด็กแรกเกิด - 6 ปี</t>
  </si>
  <si>
    <t>เด็กแรกเกิด - 6 ปี (ปฐมวัย)</t>
  </si>
  <si>
    <t>โครงการประชุมผู้ปกครองศูนย์</t>
  </si>
  <si>
    <t>พัฒนาเด็กเล็กตำบลประสุขสันต์</t>
  </si>
  <si>
    <t>ผู้ปกครองศูนย์พัฒนาเด็กเล็ก</t>
  </si>
  <si>
    <t>รู้จักคุณค่าของตนเอง</t>
  </si>
  <si>
    <t>ได้รับการดูแลและมี</t>
  </si>
  <si>
    <t>พัฒนาการตามวัยที่</t>
  </si>
  <si>
    <t>สมบูรณ์</t>
  </si>
  <si>
    <t>1. เด็ก 0-6 ปี ได้รับการดูแล</t>
  </si>
  <si>
    <t>และมีพัฒนาการตามวัยที่</t>
  </si>
  <si>
    <t>2. เด็ก 0-6 ปี มีสุขภาพแข็งแรง</t>
  </si>
  <si>
    <t>มีภูมิคุ้มกันโรคเพิ่มขึ้น</t>
  </si>
  <si>
    <t>โครงการเพิ่มศักยภาพผู้นำสภาเด็ก</t>
  </si>
  <si>
    <t>ของสภาเด็กและเยาวชนด้าน</t>
  </si>
  <si>
    <t>กฎหมายและสิทธิต่าง ๆ ที่ควรได้รับ</t>
  </si>
  <si>
    <t>เพื่อพัฒนาศักยภาพแกนนำ</t>
  </si>
  <si>
    <t>และสร้างสรรกิจกรรมเพื่อชุมชนได้</t>
  </si>
  <si>
    <t>เยาวชนมีความรู้</t>
  </si>
  <si>
    <t>ความเข้าใจในบทบาท</t>
  </si>
  <si>
    <t>ของสภาเด็กและ</t>
  </si>
  <si>
    <t>เยาวชนมากขึ้น</t>
  </si>
  <si>
    <t>แกนนำเยาวชนระดับตำบล</t>
  </si>
  <si>
    <t>และเทศบาลมีส่วนร่วมในการ</t>
  </si>
  <si>
    <t>จัดกิจกรรมสร้างสรรค์เพื่อชุมชน</t>
  </si>
  <si>
    <t>และสังคมได้</t>
  </si>
  <si>
    <t>โครงการส่งเสริมคุณธรรมจริยธรรม</t>
  </si>
  <si>
    <t>(ค่ายพุทธบุตร)</t>
  </si>
  <si>
    <t>และนักเรียนเป็นคนดี มีคุณธรรม</t>
  </si>
  <si>
    <t>จริยธรรมห่างไกลยาเสพติด</t>
  </si>
  <si>
    <t>เยาวชน จำนวน 50 คน</t>
  </si>
  <si>
    <t>เพื่อพัฒนาจิตใจและส่งเสริมให้เด็ก</t>
  </si>
  <si>
    <t>เยาวชนได้รับการพัฒนาจิตใจ</t>
  </si>
  <si>
    <t>และเป็นคนดีมีคุณธรรมจริยธรรม</t>
  </si>
  <si>
    <t>และห่างไกลยาเสพติด</t>
  </si>
  <si>
    <t>เยาวชนได้รับการ</t>
  </si>
  <si>
    <t>พัฒนาจิตใจให้ดีเพิ่มขึ้น</t>
  </si>
  <si>
    <t>โครงการอบรมให้ความรู้และทัศน-</t>
  </si>
  <si>
    <t>ศึกษาดูงาน เรื่องการพัฒนาการจัด</t>
  </si>
  <si>
    <t>การเรียนการสอน</t>
  </si>
  <si>
    <t>เพื่อให้บุคลากรทางการศึกษาได้</t>
  </si>
  <si>
    <t>ปรับปรุง วางแผนและสร้างแนวคิด</t>
  </si>
  <si>
    <t>กระบวนการจัดการเรียนการสอน</t>
  </si>
  <si>
    <t>ให้สอดคล้องกับสถานการณ์ปัจจุบัน</t>
  </si>
  <si>
    <t>คณะผู้บริหาร, บุคลากรทางการ</t>
  </si>
  <si>
    <t>และผู้มีส่วนเกี่ยวข้อง</t>
  </si>
  <si>
    <t>ผู้เข้าร่วมการอบรมมีแนวคิด</t>
  </si>
  <si>
    <t>ในการจัดการศึกษา สามารถนำ</t>
  </si>
  <si>
    <t>ความรู้มาประยุกต์ใช้อย่าง</t>
  </si>
  <si>
    <t>เหมาะสม</t>
  </si>
  <si>
    <t>โครงการจัดงานเฉลิมพระเกียรติ</t>
  </si>
  <si>
    <t>วันพ่อแห่งชาติ</t>
  </si>
  <si>
    <t>เพื่อเทิดพระเกียรติพระบาทสมเด็จ-</t>
  </si>
  <si>
    <t>พระเจ้าอยู่หัวเนื่องในวันคล้าย</t>
  </si>
  <si>
    <t>วันพระราชสมภพ</t>
  </si>
  <si>
    <t>เด็กปฐมวัย ศพด. ทั้ง 3 ศูนย์</t>
  </si>
  <si>
    <t>ได้ร่วมแสดงออกความจงรักภักดี</t>
  </si>
  <si>
    <t>ศูนย์พัฒนาเด็กเล็ก 3 ศูนย์</t>
  </si>
  <si>
    <t>คณะผู้บริหาร ข้าราชการ</t>
  </si>
  <si>
    <t>นักเรียน และประชาชน</t>
  </si>
  <si>
    <t>ได้ร่วมกันแสดงความ</t>
  </si>
  <si>
    <t>จงรักภักดี</t>
  </si>
  <si>
    <t>วันแม่แห่งชาติ</t>
  </si>
  <si>
    <t>พระนางเจ้าสิริกิติ์พระบรมราชินีนาถ</t>
  </si>
  <si>
    <t>เนื่องในวันคล้ายวันพระราชสมภพ</t>
  </si>
  <si>
    <t>เพื่อให้เด็กปฐมวัยแสดงความเคารพ</t>
  </si>
  <si>
    <t>ความกตัญญูกตเวทีต่อครูผู้มีพระคุณ</t>
  </si>
  <si>
    <t>นักเรียนได้แสดงความเคารพ</t>
  </si>
  <si>
    <t>ความกตัญญูกตเวทีต่อครูผู้มี</t>
  </si>
  <si>
    <t>พระคุณ</t>
  </si>
  <si>
    <t>ศิษย์และครูมีความรัก</t>
  </si>
  <si>
    <t>และผูกพัน นักเรียน</t>
  </si>
  <si>
    <t>รู้จักประเพณีไหว้ครู</t>
  </si>
  <si>
    <t>ที่ดีงาม</t>
  </si>
  <si>
    <t>โครงการจัดส่งนักกีฬาเข้าร่วมการ</t>
  </si>
  <si>
    <t>แข่งขันกีฬาองค์กรปกครองส่วน</t>
  </si>
  <si>
    <t>ท้องถิ่นและกีฬาอื่นๆ</t>
  </si>
  <si>
    <t>เพื่อส่งเสริมให้ประชาชนในพื้นที่</t>
  </si>
  <si>
    <t>รู้จักใช้เวลาว่างให้เป็นประโยชน์</t>
  </si>
  <si>
    <t>ห่างไกลยาเสพติดและเกิดความ</t>
  </si>
  <si>
    <t>สามัคคีในหมู่คณะ</t>
  </si>
  <si>
    <t>ประชาชน 11 หมู่บ้าน</t>
  </si>
  <si>
    <t>ประชาชนในพื้นที่รู้จักใช้เวลา</t>
  </si>
  <si>
    <t>ว่างให้เป็นประโยชน์ห่างไกล</t>
  </si>
  <si>
    <t>ยาเสพติดและเกิดความสามัคคี</t>
  </si>
  <si>
    <t>ในหมู่คณะ</t>
  </si>
  <si>
    <t>เกิดความสามัคคี</t>
  </si>
  <si>
    <t>สุขภาพร่างกายแข็งแรง</t>
  </si>
  <si>
    <t>เพื่อประชาชนรู้จักภูมิปัญญาท้องถิ่น</t>
  </si>
  <si>
    <t>ได้รู้ถึงคุณค่าของวัฒนธรรมประเพณี</t>
  </si>
  <si>
    <t>เด็กและเยาวชนได้รู้ถึง</t>
  </si>
  <si>
    <t>คุณค่าของภูมิปัญญา</t>
  </si>
  <si>
    <t>ท้องถิ่นเพิ่มขึ้น</t>
  </si>
  <si>
    <t>ประชาชนรู้จักภูมิปัญญา</t>
  </si>
  <si>
    <t>ท้องถิ่นได้รู้ถึงคุณค่าของ</t>
  </si>
  <si>
    <t>วัฒนธรรมประเพณีท้องถิ่นมากขึ้น</t>
  </si>
  <si>
    <t>โครงการจัดงานประเพณี</t>
  </si>
  <si>
    <t>เพื่อเป็นการประชาสัมพันธ์และ</t>
  </si>
  <si>
    <t>ส่งเสริมให้เกิดการมีส่วนร่วมในการ</t>
  </si>
  <si>
    <t>อนุรักษ์สืบสานประเพณีของไทย</t>
  </si>
  <si>
    <t>ประชาชนในท้องถิ่นมีส่วนร่วม</t>
  </si>
  <si>
    <t>ในการอนุรักษ์ประเพณี</t>
  </si>
  <si>
    <t>ร้อยละของการมี</t>
  </si>
  <si>
    <t>ส่วนร่วมของประชาชน</t>
  </si>
  <si>
    <t>โครงการจัดงานประเพณีบุญบั้งไฟ</t>
  </si>
  <si>
    <t>และมีจิตสำนึกในการสืบสาน</t>
  </si>
  <si>
    <t>อนุรักษ์ประเพณีบุญบั้งไฟอันดี</t>
  </si>
  <si>
    <t>งามและปลูกฝังการรักบ้านเกิด</t>
  </si>
  <si>
    <t>ปรองดองสมานฉันท์เพื่อการปฏิรูป</t>
  </si>
  <si>
    <t>ระดับตำบล</t>
  </si>
  <si>
    <t xml:space="preserve">เพื่อเสริมสร้างความปรองดอง </t>
  </si>
  <si>
    <t>สมานฉันท์ ความรักความสามัคคี</t>
  </si>
  <si>
    <t>ของประชาชนในตำบลประชาสุขสันต์</t>
  </si>
  <si>
    <t>เพื่อใช้ในการปฏิบัติราชการของ</t>
  </si>
  <si>
    <t>ศูนย์พัฒนาเด็กเล็กตำบล</t>
  </si>
  <si>
    <t>ค่าจัดการเรียนการสอน (รายหัว)</t>
  </si>
  <si>
    <t>ของศูนย์พัฒนาเด็กเล็ก</t>
  </si>
  <si>
    <t>มีความพร้อม ศักยภาพ</t>
  </si>
  <si>
    <t>พัฒนาการเรียนการสอน</t>
  </si>
  <si>
    <t>ดียิ่งขึ้น</t>
  </si>
  <si>
    <t>เด็กนักเรียนมีพัฒนาการอย่าง</t>
  </si>
  <si>
    <t>เพื่อจ่ายเป็นค่าจ้างเหมาบริการ</t>
  </si>
  <si>
    <t>ของศูนย์พัฒนาเด็กเล็กตำบล</t>
  </si>
  <si>
    <t>การจ้างเหมาบริการต่างๆ ได้แก่</t>
  </si>
  <si>
    <t>ค่าบริการกำจัดปลวก ค่าบริการ</t>
  </si>
  <si>
    <t>ตักสิ่งปฏิกูลค่าบริการถ่ายเอกสาร</t>
  </si>
  <si>
    <t xml:space="preserve">ค่าจ้างเหมาโฆษณาและเผยแพร่ </t>
  </si>
  <si>
    <t xml:space="preserve">ค่าจ้างเหมาบริการที่จำเป็น ฯลฯ </t>
  </si>
  <si>
    <t>เด็กนักเรียนมีความรู้เทียบเท่า</t>
  </si>
  <si>
    <t>ระดับสากล</t>
  </si>
  <si>
    <t>ค่าน้ำของศูนย์พัฒนาเด็กเล็ก</t>
  </si>
  <si>
    <t>เพื่อจ่ายเป็นค่าน้ำ</t>
  </si>
  <si>
    <t>ค่าน้ำประปา สำหรับศูนย์พัฒนา</t>
  </si>
  <si>
    <t>ค่าไฟฟ้าของศูนย์พัฒนาเด็กเล็ก</t>
  </si>
  <si>
    <t>เพื่อจ่ายเป็นค่าไฟฟ้า</t>
  </si>
  <si>
    <t>ค่าไฟฟ้า สำหรับศูนย์พัฒนา</t>
  </si>
  <si>
    <t>ค่าบำรุงรักษาและซ่อมแซมทรัพย์สิน</t>
  </si>
  <si>
    <t>เพื่อจ่ายเป็นค่าบำรุงรักษาและ</t>
  </si>
  <si>
    <t>ซ่อมแซมทรัพย์สิน ของศูนย์พัฒนา</t>
  </si>
  <si>
    <t>ทรัพย์สินสำหรับศูนย์พัฒนา</t>
  </si>
  <si>
    <t>ค่าพัฒนาการจัดการศึกษา</t>
  </si>
  <si>
    <t>เพื่อจ่ายเป็นค่าพัฒนาการจัดการ</t>
  </si>
  <si>
    <t>ศึกษาของศูนย์พัฒนาเด็กเล็ก</t>
  </si>
  <si>
    <t>ค่าพาหนะนำส่งเด็กไปสถานพยาบาล</t>
  </si>
  <si>
    <t>ของศูนย์พัฒนาเด็กเล็กตำบลประชา</t>
  </si>
  <si>
    <t>เด็กเล็กในศูนย์พัฒนาเด็กเล็ก</t>
  </si>
  <si>
    <t>ไปสถานพยาบาล</t>
  </si>
  <si>
    <t>ศูนย์พัฒนาเด็กเล็กไป</t>
  </si>
  <si>
    <t>วัสดุสำนักงานของศูนย์พัฒนา</t>
  </si>
  <si>
    <t>เด็กเล็ก ได้แก่ กระดาษ ปากกา</t>
  </si>
  <si>
    <t>ดินสอ หมึก ไม้บรรทัด ยางลบ</t>
  </si>
  <si>
    <t>คลิป เป๊ก เข็มหมุด เทป ฯลฯ</t>
  </si>
  <si>
    <t>ค่าบริการสื่อสารและโทรคมนาคม</t>
  </si>
  <si>
    <t>เพื่อจ่ายเป็นค่าบริการสื่อสารและ</t>
  </si>
  <si>
    <t>โทรคมนาคม ของศูนย์พัฒนา</t>
  </si>
  <si>
    <t>รวมถึงอินเทอร์เน็ตการ์ดและค่า</t>
  </si>
  <si>
    <t>สื่อสารอื่นๆ และให้หมายรวมถึง</t>
  </si>
  <si>
    <t>ค่าใช้จ่ายระบบอินเทอร์เน็ต</t>
  </si>
  <si>
    <t>ค่าใช้จ่ายเพื่อให้ได้ใช้บริการ</t>
  </si>
  <si>
    <t>ดังกล่าว ฯลฯ</t>
  </si>
  <si>
    <t>ค่าวัสดุสำนักงาน</t>
  </si>
  <si>
    <t>ค่าวัสดุงานบ้านงานครัว</t>
  </si>
  <si>
    <t>วัสดุงานบ้านงานครัว ของศูนย์</t>
  </si>
  <si>
    <t xml:space="preserve">พัฒนาเด็กเล็ก ได้แก่ ไม้กวาด </t>
  </si>
  <si>
    <t xml:space="preserve">ผงซักฟอก น้ำยาล้างห้องน้ำ </t>
  </si>
  <si>
    <t xml:space="preserve">น้ำยาเช็ดกระจก แป้ง ฯลฯ </t>
  </si>
  <si>
    <t>ค่าครุภัณฑ์สำนักงาน</t>
  </si>
  <si>
    <t>ครุภัณฑ์สำนักงานของศูนย์</t>
  </si>
  <si>
    <t xml:space="preserve">พัฒนาเด็กเล็ก ได้แก่ </t>
  </si>
  <si>
    <t>รับประทานอาหาร</t>
  </si>
  <si>
    <t>1. โต๊ะ-เก้าอี้ รับประทานอาหาร</t>
  </si>
  <si>
    <t xml:space="preserve">2. เครื่องปรับอากาศ </t>
  </si>
  <si>
    <t>ค่าครุภัณฑ์วิทยาศาสตร์การแพทย์</t>
  </si>
  <si>
    <t>ครุภัณฑ์วิทยาศาสตร์การแพทย์</t>
  </si>
  <si>
    <t xml:space="preserve">ของศูนย์พัฒนาเด็กเล็ก ได้แก่ </t>
  </si>
  <si>
    <t>1. เตียงสำหรับปฐมพยาบาล</t>
  </si>
  <si>
    <t>ศูนย์พัฒนาเด็กเล็กตำบลประชา</t>
  </si>
  <si>
    <t>สุขสันต์ จำนวน 150,000 บาท</t>
  </si>
  <si>
    <t>สุขสันต์ จำนวน 132,000 บาท</t>
  </si>
  <si>
    <t>สุขสันต์ จำนวน 15,000 บาท</t>
  </si>
  <si>
    <t>เพื่อจ่ายเป็นค่าอาหารกลางวัน</t>
  </si>
  <si>
    <t>สำหรับเด็กนักเรียนศูนย์พัฒนา</t>
  </si>
  <si>
    <t>เด็กเล็กและนักเรียนโรงเรียนใน</t>
  </si>
  <si>
    <t>เขตพื้นที่</t>
  </si>
  <si>
    <t>เด็กนักเรียนศูนย์พัฒนาเด็กเล็ก</t>
  </si>
  <si>
    <t>และนักเรียนในเขตพื้นที่ตำบล</t>
  </si>
  <si>
    <t>เด็กนักเรียนในเขตตำบลประชา</t>
  </si>
  <si>
    <t>สุขสันต์ได้รับประทานอาหาร</t>
  </si>
  <si>
    <t>กลางวัน ครบ 5 หมู่ ถูกหลัก</t>
  </si>
  <si>
    <t>โภชนาการ</t>
  </si>
  <si>
    <t>เด็กนักเรียนในเขตได้</t>
  </si>
  <si>
    <t>กลางวันครบทุกคน</t>
  </si>
  <si>
    <t>โครงการสนับสนุนค่าอาหารเสริม(นม)</t>
  </si>
  <si>
    <t>เพื่อจ่ายเป็นค่าอาหารเสริม (นม)</t>
  </si>
  <si>
    <t>เสริม (นม) ครบทุกคน</t>
  </si>
  <si>
    <t>เสริม (นม) มีสุขภาพสมบูรณ์</t>
  </si>
  <si>
    <t>เด็กและผู้ปกครอง</t>
  </si>
  <si>
    <t>IQ , EQ เด็กปฐมวัย</t>
  </si>
  <si>
    <t>ดีขึ้น</t>
  </si>
  <si>
    <t>ค่าใช้จ่ายในการพัฒนาหลักสูตร</t>
  </si>
  <si>
    <t>ค่าอุปกรณ์การศึกษา,กิจกรรม</t>
  </si>
  <si>
    <t>ยุทธศาสตร์จังหวัดที่ 1 ส่งเสริมและพัฒนาการผลิต การแปรรูป และการตลาดสินค้าเกษตรปลอดภัย</t>
  </si>
  <si>
    <t>- ยุทธศาสตร์การพัฒนาขององค์กรปกครองส่วนท้องถิ่นในเขตจังหวัดที่ 1 พัฒนาโครงสร้างและกระบวนการผลิตข้าวและสินค้าเกษตร</t>
  </si>
  <si>
    <t>3. ยุทธศาสตร์การพัฒนาด้านการส่งเสริมเศรษฐกิจพอเพียงและพัฒนาเกษตรปลอดภัย</t>
  </si>
  <si>
    <t>3.1 การส่งเสริมและสนับสนุนให้รู้จักดำรงตนเองตามหลักปรัชญาเศรษฐกิจพอเพียง</t>
  </si>
  <si>
    <t>3.2 การส่งเสริมและสนับสนุนปัจจัยการผลิตในการพัฒนาการผลิตเกษตรปลอดภัย</t>
  </si>
  <si>
    <t>3.3 การส่งเสริมและสนับสนุนการจัดตั้งกลุ่มเครือข่ายเพื่อบริหารจัดการการผลิตเกษตรปลอดภัย</t>
  </si>
  <si>
    <t>ยุทธศาสตร์จังหวัดที่ 4 สังคม/ชุมชนและปัจจัยพื้นฐานที่เอื้อต่อการเกษตรและการท่องเที่ยว</t>
  </si>
  <si>
    <t>- ยุทธศาสตร์การพัฒนาขององค์กรปกครองส่วนท้องถิ่นในเขตจังหวัดที่ 6 พัฒนาคนและสังคมที่เข้มแข็ง</t>
  </si>
  <si>
    <t>4.1 การส่งเสริมสนับสนุนการพัฒนาระบบการให้บริการสาธารณสุขและกิจกรรมการสร้างเสริมสุขภาพ กีฬาและนันทนาการ</t>
  </si>
  <si>
    <t>4. ยุทธศาสตร์การพัฒนาด้านการส่งเสริมสุขภาพอนามัย คุณภาพชีวิตของประชาชนและสังคมที่เข้มแข็ง</t>
  </si>
  <si>
    <t>4.2 การส่งเสริมการสร้างงาน สร้างรายได้และพัฒนาการรวมกลุ่ม/องค์กร เพื่อการพัฒนาคุณภาพชีวิตของประชาชน</t>
  </si>
  <si>
    <t>4.3 การส่งเสริมและสนับสนุนการพัฒนาทักษะการเรียนรู้และการมีส่วนร่วมของประชาชน เพื่อเสริมสร้างความมั่นคงสถาบันหลักของชาติ</t>
  </si>
  <si>
    <t>4.4 การป้องกันและแก้ไขปัญหายาเสพติด</t>
  </si>
  <si>
    <t>4.5 การส่งเสริมการพัฒนาหลักสุขาภิบาลให้ได้มาตรฐาน</t>
  </si>
  <si>
    <t>ยุทธศาสตร์จังหวัดที่ 2 ส่งเสริม พัฒนา และบริหารจัดการท่องเที่ยวให้มีคุณภาพสู่สากล</t>
  </si>
  <si>
    <t>- ยุทธศาสตร์การพัฒนาขององค์กรปกครองส่วนท้องถิ่นในเขตจังหวัดที่ 5 พัฒนาแหล่งท่องเที่ยวและบริหารจัดการการท่องเที่ยวเชิงนิเวศ</t>
  </si>
  <si>
    <t>5. ยุทธศาสตร์การพัฒนาด้านการจัดการทรัพยากรธรรมชาติและสิ่งแวดล้อมอย่างยั่งยืน</t>
  </si>
  <si>
    <t>5.1 การส่งเสริมและสนับสนุนการอนุรักษ์และฟื้นฟูพื้นที่ป่าไม้ ที่ดิน และทรัพยากรธรรมชาติอย่างยั่งยืน</t>
  </si>
  <si>
    <t>5.2 การส่งเสริมและสนับสนุนการวางแผนการบริหารจัดการขยะและของเสียอันตราย</t>
  </si>
  <si>
    <t>5.3 การส่งเสริมและสนับสนุนมาตรการประหยัดพลังงานและการส่งเสริมพลังงานทดแทนจากธรรมชาติที่เป็นมิตรต่อสิ่งแวดล้อม</t>
  </si>
  <si>
    <t>6. ยุทธศาสตร์การพัฒนาด้านการยกระดับคุณภาพแหล่งท่องเที่ยว และส่งเสริมการท่องเที่ยว</t>
  </si>
  <si>
    <t>6.1 การพัฒนา ปรับปรุงแหล่งท่องเที่ยว</t>
  </si>
  <si>
    <t>6.2 การส่งเสริมและสนับสนุนการพัฒนาบุคลากรด้านการท่องเที่ยวให้เป็นสากลรองรับ AEC เพื่อการพัฒนาที่มั่นคง มั่งคั่ง และยั่งยืน</t>
  </si>
  <si>
    <t>6.3 การส่งเสริมการท่องเที่ยวแบบบูรณาการ เป็นเอกภาพ ครบวงจร และเป็นสากล</t>
  </si>
  <si>
    <t>6.4 การพัฒนาการประชาสัมพันธ์การท่องเที่ยวทุกรูปแบบ ให้ทันสมัยเป็นสากล</t>
  </si>
  <si>
    <t>7. ยุทธศาสตร์การพัฒนาด้านการพัฒนาการบริหารจัดการองค์กรปกครองส่วนท้องถิ่นให้มีประสิทธิภาพและธรรมาภิบาล</t>
  </si>
  <si>
    <t>7.1 การส่งเสริมและพัฒนาคุณภาพการบริหารจัดการตามหลักธรรมาภิบาลอย่างมีประสิทธิภาพ</t>
  </si>
  <si>
    <t>- ยุทธศาสตร์การพัฒนาขององค์กรปกครองส่วนท้องถิ่นในเขตจังหวัดที่ 6 พัฒนาคน และสังคมที่เข้มแข็ง</t>
  </si>
  <si>
    <t>7.2 การส่งเสริมและสนับสนุนสมรรถนะหลักของบุคลากรท้องถิ่น เพื่อเพิ่มประสิทธิภาพการปฏิบัติงาน</t>
  </si>
  <si>
    <t>โครงการเยาวชนรุ่นใหม่ใส่ใจสิ่งแวดล้อม</t>
  </si>
  <si>
    <t>เพื่อให้ความรู้ด้านสิ่งแวดล้อมและ</t>
  </si>
  <si>
    <t>การสร้างจิตสำนึกในการอนุรักษ์</t>
  </si>
  <si>
    <t>สิ่งแวดล้อมแก่เยาวชนท้องถิ่น</t>
  </si>
  <si>
    <t>แกนนำเยาวชนจำนวน 50 คน</t>
  </si>
  <si>
    <t>สิ่งแวดล้อม</t>
  </si>
  <si>
    <t>เยาวชนท้องถิ่นมี</t>
  </si>
  <si>
    <t>จิตสำนึกในการ</t>
  </si>
  <si>
    <t>อนุรักษ์ที่ดีและเพิ่มขึ้น</t>
  </si>
  <si>
    <t>เยาวชนท้องถิ่นมีความรู้และ</t>
  </si>
  <si>
    <t>มีจิตสำนึกในการอนุรักษ์</t>
  </si>
  <si>
    <t>โครงการรณรงค์ให้ความรู้ในการป้องกัน</t>
  </si>
  <si>
    <t>การเกิดปัญหาการตั้งครรภ์ก่อนวัยอันควร</t>
  </si>
  <si>
    <t>เพื่อให้ความรู้เรื่องบทบาทและคุณค่า</t>
  </si>
  <si>
    <t>ของความเป็นชาย/หญิง พัฒนาการ</t>
  </si>
  <si>
    <t>ทางเพศ การจัดการอารมณ์</t>
  </si>
  <si>
    <t>สัมพันธภาพทางเพศ พฤติกรรมเสี่ยง</t>
  </si>
  <si>
    <t>ทางเพศของวัยรุ่น</t>
  </si>
  <si>
    <t>เยาวชนมีความรู้เรื่องบทบาท</t>
  </si>
  <si>
    <t>และคุณค่าของความเป็นชาย/</t>
  </si>
  <si>
    <t xml:space="preserve">หญิง พัฒนาการทางเพศ </t>
  </si>
  <si>
    <t>การจัดการอารมณ์สัมพันธภาพ</t>
  </si>
  <si>
    <t>ทางเพศพฤติกรรมเสี่ยงของวัยรุ่น</t>
  </si>
  <si>
    <t>โครงการรณรงค์การตรวจสุขภาพ</t>
  </si>
  <si>
    <t>ศูนย์พัฒนาเด็กเล็กตำบลประชาสุขสันต์</t>
  </si>
  <si>
    <t>เพื่อให้เด็กปฐมวัยมีสุขภาพแข็งแรง</t>
  </si>
  <si>
    <t>และปลอดภัยจากโรคภัยต่างๆ</t>
  </si>
  <si>
    <t>เยาวชนรู้บทบาท</t>
  </si>
  <si>
    <t xml:space="preserve">พัฒนาการทางเพศ </t>
  </si>
  <si>
    <t>ความมีคุณค่า และ</t>
  </si>
  <si>
    <t>เพิ่มขึ้นและอัตราการ</t>
  </si>
  <si>
    <t>ตั้งครรภ์ก่อนวัยลดลง</t>
  </si>
  <si>
    <t>เด็กปฐมวัยมีสุขภาพ</t>
  </si>
  <si>
    <t>ที่สมบูรณ์แข็งแรงขึ้น</t>
  </si>
  <si>
    <t>ปลอดจากโรคภัย</t>
  </si>
  <si>
    <t>เด็กปฐมวัยมีสุขภาพแข็งแรง</t>
  </si>
  <si>
    <t>โครงการจัดการแข่งขันกีฬาฟุตบอล 7 คน</t>
  </si>
  <si>
    <t>ต้านยาเสพติดตำบลประชาสุขสันต์</t>
  </si>
  <si>
    <t>ยาเสพติดและก่อให้เกิดความ</t>
  </si>
  <si>
    <t>เยาวชนในพื้นที่มี</t>
  </si>
  <si>
    <t>สุขภาพแข็งแรงและ</t>
  </si>
  <si>
    <t>ความสามัคคีในหมู่คณะ</t>
  </si>
  <si>
    <t>ห่างไกลยาเสพติดและก่อให้เกิด</t>
  </si>
  <si>
    <t>โครงการรณรงค์แก้ไขปัญหายาเสพติด</t>
  </si>
  <si>
    <t>ยาเสพติดในชุมชนอย่างต่อเนื่อง</t>
  </si>
  <si>
    <t>และสถานศึกษาในพื้นที่</t>
  </si>
  <si>
    <t>ทุกภาคส่วนได้มีส่วนร่วมใน</t>
  </si>
  <si>
    <t>การป้องกันและแก้ไขปัญหา</t>
  </si>
  <si>
    <t>เพื่อป้องกันและแก้ไขปัญหา</t>
  </si>
  <si>
    <t>ปัญหายาเสพติดในพื้นที่</t>
  </si>
  <si>
    <t>เพื่อจ่ายเป็นค่าจัดการเรียนการสอน</t>
  </si>
  <si>
    <t>การศึกษาและเครื่องเล่นพัฒนาการ</t>
  </si>
  <si>
    <t xml:space="preserve">เด็กในศูนย์พัฒนาเด็กเล็ก </t>
  </si>
  <si>
    <t>เช่น สื่อการเรียนการสอน,วัสดุ</t>
  </si>
  <si>
    <t>ให้แก่ ศูนย์พัฒนาเด็กเล็ก</t>
  </si>
  <si>
    <t xml:space="preserve">สุขสันต์ </t>
  </si>
  <si>
    <t>ศึกษา,คณะกรรมการสถานศึกษา</t>
  </si>
  <si>
    <t>พัฒนาผู้เรียน, พัฒนาบุคลากร</t>
  </si>
  <si>
    <t>ค่าสื่อการเรียนการสอน</t>
  </si>
  <si>
    <t>,สื่อสำหรับเด็กปฐมวัย, สื่อสำหรับ</t>
  </si>
  <si>
    <t>ผู้ดูแลเด็ก ฯลฯ</t>
  </si>
  <si>
    <t>เพื่อจ่ายเป็นค่าสื่อการเรียนการสอน</t>
  </si>
  <si>
    <t>เช่น สื่อการเรียนการสอนทั้ง 4 ด้าน</t>
  </si>
  <si>
    <t xml:space="preserve">เด็กปฐมวัยในศูนย์พัฒนาเด็กเล็ก </t>
  </si>
  <si>
    <t>ตำบลประชาสุขสันต์ และ</t>
  </si>
  <si>
    <t>ครูผู้ดูแลเด็ก ทั้ง 3 ศูนย์</t>
  </si>
  <si>
    <t>การเรียนการสอนที่มี</t>
  </si>
  <si>
    <t>คุณภาพ มีความปลอดภัย</t>
  </si>
  <si>
    <t>เด็กปฐมวัยได้รับการ</t>
  </si>
  <si>
    <t>เรียนรู้อย่างมีประสิทธิภาพ</t>
  </si>
  <si>
    <t>ค่าวัสดุการศึกษา</t>
  </si>
  <si>
    <t>เพื่อจ่ายเป็นค่าวัสดุการศึกษา</t>
  </si>
  <si>
    <t xml:space="preserve">เช่น วัสดุสื่อการเรียนการสอน, </t>
  </si>
  <si>
    <t>วัสดุหนังสือพัฒนาเด็ก, วัสดุสำนัก</t>
  </si>
  <si>
    <t>งาน, วัสดุคอมพิวเตอร์, วัสดุเผยแพร่</t>
  </si>
  <si>
    <t>ประชาสัมพันธ์ ฯลฯ</t>
  </si>
  <si>
    <t>ค่าเครื่องเล่นพัฒนาการเด็ก</t>
  </si>
  <si>
    <t>เพื่อจ่ายเป็นค่าเครื่องเล่นพัฒนาการ</t>
  </si>
  <si>
    <t xml:space="preserve">เด็กปฐมวัยที่อยู่นอกอาคาร เช่น </t>
  </si>
  <si>
    <t xml:space="preserve">อุโมงค์ลอด ,ขั้นบันไดต่างระดับ, </t>
  </si>
  <si>
    <t>กระดานหก ฯลฯ เครื่องเล่น</t>
  </si>
  <si>
    <t>พัฒนาการเด็กปฐมวัยที่อยู่ในอาคาร</t>
  </si>
  <si>
    <t>เช่น เชือกกระโดด, ม้าโยกเยก,</t>
  </si>
  <si>
    <t>บ้านลม, เครื่องเล่นอื่นๆ ฯลฯ</t>
  </si>
  <si>
    <t>โครงการปรับปรุง/ซ่อมแซม</t>
  </si>
  <si>
    <t>เพื่อให้สถานศึกษามีอาคาร</t>
  </si>
  <si>
    <t>อาคารที่ได้รับการ</t>
  </si>
  <si>
    <t>ปรับปรุง/ซ่อมแซม</t>
  </si>
  <si>
    <t>อาคารศูนย์พัฒนาเด็กเล็กที่</t>
  </si>
  <si>
    <t>ได้รับการปรับปรุง/ซ่อมแซม</t>
  </si>
  <si>
    <t>ศูนย์พัฒนาเด็กเล็กบ้านประชาสุขสันต์</t>
  </si>
  <si>
    <t>ทำการปรับปรุง/ซ่อมแซมศูนย์</t>
  </si>
  <si>
    <t>พัฒนาเด็กเล็กบ้านประชาสุขสันต์</t>
  </si>
  <si>
    <t>เช่น สร้างโรงอาหาร, อ่างล้างมือ</t>
  </si>
  <si>
    <t>,ป้ายศูนย์, ก่อสร้างเสาธงชาติ,</t>
  </si>
  <si>
    <t>เทพื้นปูนศูนย์, กั้นห้องเรียน ฯลฯ</t>
  </si>
  <si>
    <t>มีมาตรฐานดีขึ้น</t>
  </si>
  <si>
    <t>ภูมิทัศน์สวยงาม ถูกสุขลักษณะ</t>
  </si>
  <si>
    <t>โครงการศึกษาแหล่งเรียนรู้</t>
  </si>
  <si>
    <t>นอกสถานที่ของศูนย์พัฒนาเด็กเล็ก</t>
  </si>
  <si>
    <t>เด็กและคณะผู้บริหาร, บุคลากร</t>
  </si>
  <si>
    <t>ทางการศึกษา,คณะกรรมการ</t>
  </si>
  <si>
    <t>สถานศึกษาและผู้มีส่วนเกี่ยวข้อง</t>
  </si>
  <si>
    <t>เพื่อส่งเสริมให้เด็กได้เรียนรู้</t>
  </si>
  <si>
    <t>นวัตกรรมจากแหล่งเรียนรู้</t>
  </si>
  <si>
    <t>นอกสถานที่</t>
  </si>
  <si>
    <t>จากสถานที่จริง</t>
  </si>
  <si>
    <t>นักเรียนได้ศึกษาแหล่งเรียนรู้</t>
  </si>
  <si>
    <t>มีประสิทธิภาพ</t>
  </si>
  <si>
    <t>ด้านการศึกษาสูงขึ้น</t>
  </si>
  <si>
    <t>นักเรียนได้ศึกษาแหล่ง</t>
  </si>
  <si>
    <t>เรียนรู้จากสถานที่จริง</t>
  </si>
  <si>
    <t>โครงการพัฒนาคุณภาพและ</t>
  </si>
  <si>
    <t>มาตรฐานการศึกษาของสถาน</t>
  </si>
  <si>
    <t>ประเมินคุณภาพภายนอก โดย สมศ.)</t>
  </si>
  <si>
    <t>ศึกษา (ประเมินคุณภาพภายในและ</t>
  </si>
  <si>
    <t>เพื่อส่งเสริมความร่วมมือระหว่างผู้มี</t>
  </si>
  <si>
    <t>ส่วนเกี่ยวข้องในการพัฒนาศูนย์</t>
  </si>
  <si>
    <t>กิจกรรมและให้บริการครอบคลุมทุกด้าน</t>
  </si>
  <si>
    <t>เด็กเล็กให้ได้มาตรฐานสามารถจัด</t>
  </si>
  <si>
    <t>พัฒนาศูนย์เด็กเล็กมี</t>
  </si>
  <si>
    <t>มาตรฐานมากขึ้น</t>
  </si>
  <si>
    <t>ตามหลักเกณฑ์</t>
  </si>
  <si>
    <t>โครงการเยี่ยมบ้าน (เด็กปฐมวัย)</t>
  </si>
  <si>
    <t>ในศูนย์พัฒนาเด็กเล็กตำบลประชา</t>
  </si>
  <si>
    <t>ครูและผู้ปกครองมี</t>
  </si>
  <si>
    <t>ความสัมพันธ์ที่ดีต่อกัน</t>
  </si>
  <si>
    <t>ช่วยเหลือและส่งเสริม</t>
  </si>
  <si>
    <t>การเรียนรู้เพิ่มขึ้น</t>
  </si>
  <si>
    <t>บ้านกับศูนย์พัฒนาเด็กเล็ก</t>
  </si>
  <si>
    <t>เพื่อให้ผู้ปกครองได้ทราบถึง</t>
  </si>
  <si>
    <t>พฤติกรรมของบุตรหลานของตนเอง</t>
  </si>
  <si>
    <t>เพื่อสร้างความสัมพันธ์ที่ดีระหว่าง</t>
  </si>
  <si>
    <t>ความสัมพันธ์ที่ดีระหว่าง</t>
  </si>
  <si>
    <t>ผู้ปกครองได้ทราบถึง</t>
  </si>
  <si>
    <t>โครงการแข่งขันกีฬาภายใน</t>
  </si>
  <si>
    <t>ระหว่างศูนย์พัฒนาเด็กเล็ก</t>
  </si>
  <si>
    <t>เพื่อเสริมสร้างสุขภาพอนามัย</t>
  </si>
  <si>
    <t>และการออกกำลังกาย ปลูกฝังน้ำใจ</t>
  </si>
  <si>
    <t>นักกีฬา มีสัมพันธ์อันดีต่อกัน</t>
  </si>
  <si>
    <t>โครงการจัดนิทรรศการของศูนย์</t>
  </si>
  <si>
    <t>พัฒนาเด็กเล็กตำบลประชาสุขสันต์</t>
  </si>
  <si>
    <t>เพื่อปลูกฝังให้เด็กปฐมวัยเห็น</t>
  </si>
  <si>
    <t>ความสำคัญของการศึกษารู้จักผล</t>
  </si>
  <si>
    <t>ของความสำเร็จของการศึกษา</t>
  </si>
  <si>
    <t>และมีพัฒนาการที่ดีขึ้น</t>
  </si>
  <si>
    <t>เด็กปฐมวัยเห็นความ</t>
  </si>
  <si>
    <t>สำคัญของการศึกษา</t>
  </si>
  <si>
    <t>เด็กปฐมวัยเห็นความสำคัญของ</t>
  </si>
  <si>
    <t>การศึกษามากขึ้นรู้และเข้าใจ</t>
  </si>
  <si>
    <t>การชื่นชมและเห็นคุณค่าในตัวเอง</t>
  </si>
  <si>
    <t>ถึงผลสำเร็จของการศึกษาได้รับ</t>
  </si>
  <si>
    <t>โครงการศูนย์การเรียนรู้วัฒนธรรม</t>
  </si>
  <si>
    <t>และภูมิปัญญาท้องถิ่น</t>
  </si>
  <si>
    <t>เพื่อเรียนรู้วัฒนธรรมและภูมิปัญญา</t>
  </si>
  <si>
    <t>นักเรียนได้เข้าใจและทราบถึง</t>
  </si>
  <si>
    <t>แนวทางหรือวิธีการของ</t>
  </si>
  <si>
    <t>วัฒนธรรมและภูมิปัญญาท้องถิ่น</t>
  </si>
  <si>
    <t>สำคัญของวัฒนธรรม</t>
  </si>
  <si>
    <t>และภูมิปัญญามากขึ้น</t>
  </si>
  <si>
    <t>โครงการศูนย์การเรียนรู้ตามแนว</t>
  </si>
  <si>
    <t>ปรัชญาเศรษฐกิจพอเพียง</t>
  </si>
  <si>
    <t>เพื่อเรียนรู้แนวปรัชญาเศรษฐกิจ</t>
  </si>
  <si>
    <t>ร่วมกับผู้อื่น</t>
  </si>
  <si>
    <t>เด็กปฐมวัยเรียนรู้การดำเนิน</t>
  </si>
  <si>
    <t>วิถีชีวิตตามแนวปรัชญาเศรษฐกิจ</t>
  </si>
  <si>
    <t>พอเพียงได้มีทักษะในการทำงาน</t>
  </si>
  <si>
    <t>เด็กปฐมวัยมีความรู้และ</t>
  </si>
  <si>
    <t>เห็นความสำคัญของ</t>
  </si>
  <si>
    <t>ปรัชญาเศรษฐกิจ</t>
  </si>
  <si>
    <t>ศูนย์พัฒนาเด็กเล็กบ้านดงกระทิง</t>
  </si>
  <si>
    <t>จัดการเรียนการสอนที่มีมาตรฐาน</t>
  </si>
  <si>
    <t>และมีประสิทธิภาพยิ่งขึ้น</t>
  </si>
  <si>
    <t>พัฒนาเด็กเล็กบ้านดงกระทิง</t>
  </si>
  <si>
    <t>เช่น ก่อสร้างอ่างล้างมือ, ก่อสร้าง</t>
  </si>
  <si>
    <t>ทางออกฉุกเฉิน, ก่อสร้างสนาม</t>
  </si>
  <si>
    <t>เด็กเล่น ฯลฯ</t>
  </si>
  <si>
    <t>ศูนย์พัฒนาเด็กเล็กบ้านลานตาบัว</t>
  </si>
  <si>
    <t>พัฒนาเด็กเล็กบ้านลานตาบัว</t>
  </si>
  <si>
    <t>เช่น ก่อสร้างอ่างล้างมือ, ป้ายศูนย์</t>
  </si>
  <si>
    <t>,ทาสีอาคาร, ก่อสร้างเสาธงชาติ</t>
  </si>
  <si>
    <t>ก่อสร้างทางออกฉุกเฉิน ฯลฯ</t>
  </si>
  <si>
    <t>โครงการปฐมนิเทศเด็กเล็กและ</t>
  </si>
  <si>
    <t>ผู้ปกครองศูนย์พัฒนาเด็กเล็กตำบล</t>
  </si>
  <si>
    <t>เพื่อเป็นการปฐมนิเทศผู้ปกครอง</t>
  </si>
  <si>
    <t>ในการนำบุตรหลานเข้าเตรียม</t>
  </si>
  <si>
    <t>ความพร้อมในศูนย์พัฒนาเด็กเล็ก</t>
  </si>
  <si>
    <t>สร้างความเข้าใจถึงความสำคัญของ</t>
  </si>
  <si>
    <t>การจัดการเรียนการสอนใน</t>
  </si>
  <si>
    <t>ช่วงปฐมวัย</t>
  </si>
  <si>
    <t>เด็กเล็กและผู้ปกครอง</t>
  </si>
  <si>
    <t>ผู้ปกครองได้รับทราบถึง</t>
  </si>
  <si>
    <t>ข้อตกลงต่างๆในการนำบุตร</t>
  </si>
  <si>
    <t>หลานเข้าเตรียมความพร้อมใน</t>
  </si>
  <si>
    <t xml:space="preserve"> ศพด. และเข้าใจถึงความสำคัญ</t>
  </si>
  <si>
    <t>ในการส่งบุตรหลานเข้าเตรียม</t>
  </si>
  <si>
    <t>ความพร้อมในช่วงปฐมวัย</t>
  </si>
  <si>
    <t>เด็กปฐมวัยมีความ</t>
  </si>
  <si>
    <t>พร้อมมากขึ้นในการ</t>
  </si>
  <si>
    <t>ศึกษาช่วงปฐมวัย</t>
  </si>
  <si>
    <t>ร้อยละ 80 ของ</t>
  </si>
  <si>
    <t>ผู้ปกครองเข้าร่วม</t>
  </si>
  <si>
    <t>ประชุมปฐมนิเทศ</t>
  </si>
  <si>
    <t>สร้างความเข้มแข็งและเกิด</t>
  </si>
  <si>
    <t>ความปรองดองของประชาชน</t>
  </si>
  <si>
    <t>ในตำบลประชาสุขสันต์</t>
  </si>
  <si>
    <t>โครงการศูนย์การเรียนรู้อาเซียน</t>
  </si>
  <si>
    <t>เพื่อให้เด็กนักเรียน เยาวชนและ</t>
  </si>
  <si>
    <t>ประชาชนได้เรียนรู้สู่ประชาคม</t>
  </si>
  <si>
    <t>อาเซียน</t>
  </si>
  <si>
    <t>เด็กนักเรียน เยาวชน ประชาชน</t>
  </si>
  <si>
    <t>มีความรู้ความเข้าใจเกี่ยวกับอาเซียน</t>
  </si>
  <si>
    <t>เด็กได้รับประสบการณ์</t>
  </si>
  <si>
    <t>การเรียนรู้ มีความสัมพันธ์</t>
  </si>
  <si>
    <t>กันมากขึ้น</t>
  </si>
  <si>
    <t>การเรียนรู้ มีความ</t>
  </si>
  <si>
    <t>สัมพันธ์กันมากขึ้น</t>
  </si>
  <si>
    <t>โครงการศูนย์ดำรงธรรมเทศบาลตำบล</t>
  </si>
  <si>
    <t>เพื่อให้การบริหารราชการดำเนินไป</t>
  </si>
  <si>
    <t xml:space="preserve">ด้วยความถูกต้อง บริสุทธิ์ ยุติธรรม </t>
  </si>
  <si>
    <t>สามารถบำบัดทุกข์บำรุงสุข และ</t>
  </si>
  <si>
    <t xml:space="preserve">ประชาชน </t>
  </si>
  <si>
    <t>แก้ไขปัญหาความเดือดร้อน ให้แก่</t>
  </si>
  <si>
    <t>หน่วยงานของรัฐทุกแห่ง</t>
  </si>
  <si>
    <t>ประชาชนทั้งในพื้นที่และ</t>
  </si>
  <si>
    <t>นอกพื้นที่</t>
  </si>
  <si>
    <t>สามารถดำเนินการแก้ไขปัญหา</t>
  </si>
  <si>
    <t>ความเดือดร้อนของประชาชน</t>
  </si>
  <si>
    <t>ได้อย่างมีประสิทธิภาพ</t>
  </si>
  <si>
    <t>ประชาชนมีความ</t>
  </si>
  <si>
    <t>พึงพอใจและแก้ไข</t>
  </si>
  <si>
    <t>ปัญหาความเดือดร้อน</t>
  </si>
  <si>
    <t>ได้อย่างทั่วถึง</t>
  </si>
  <si>
    <t>โครงการสนับสนุนการมีส่วนร่วมของ</t>
  </si>
  <si>
    <t>ประชาชนในการจัดทำเวทีประชาคม เพื่อ</t>
  </si>
  <si>
    <t>จัดทำแผนชุมชนและการจัดทำแผนพัฒนา</t>
  </si>
  <si>
    <t>เพื่อรับทราบปัญหาและความ</t>
  </si>
  <si>
    <t>ต้องการของประชาชนในชุมชน</t>
  </si>
  <si>
    <t>และมีส่วนร่วมในการบริหารงาน</t>
  </si>
  <si>
    <t>เพื่อจัดทำแผนระดับชุมชน ให้</t>
  </si>
  <si>
    <t>ประชาชนมีส่วนร่วมในการวางแผน</t>
  </si>
  <si>
    <t xml:space="preserve">ผู้นำองค์กรประชาชน </t>
  </si>
  <si>
    <t>ประชาชนทั่วไป 11 หมู่บ้าน</t>
  </si>
  <si>
    <t>โครงการอบรมให้ความรู้เกี่ยวกับกฏหมาย</t>
  </si>
  <si>
    <t>ภาษีท้องถิ่น</t>
  </si>
  <si>
    <t>เพื่อให้ประชาชนมีความรู้ความเข้าใจ</t>
  </si>
  <si>
    <t>เกี่ยวกับกฏหมายภาษีท้องถิ่น</t>
  </si>
  <si>
    <t>เกี่ยวกับกฏหมายภาษีท้องถิ่น ทำให้</t>
  </si>
  <si>
    <t>การจัดเก็บภาษีท้องถิ่นมีประสิทธิภาพ</t>
  </si>
  <si>
    <t>ประชาชนในตำบลประชา</t>
  </si>
  <si>
    <t>สุขสันต์ทั้ง 11 หมู่บ้าน</t>
  </si>
  <si>
    <t>ประชาชนมีความรู้ความเข้าใจ</t>
  </si>
  <si>
    <t>รวมทั้งทำให้การจัดเก็บภาษี</t>
  </si>
  <si>
    <t>การจัดเก็บภาษีท้องถิ่น</t>
  </si>
  <si>
    <t>มีประสิทธิภาพและมี</t>
  </si>
  <si>
    <t>อัตราการค้างชำระ</t>
  </si>
  <si>
    <t>ลดน้อยลง</t>
  </si>
  <si>
    <t>โครงการปกป้องสถาบันสำคัญของชาติ</t>
  </si>
  <si>
    <t>เพื่อปกป้องและเทิดทูนสถาบัน</t>
  </si>
  <si>
    <t>ดำเนินกิจกรรมป้องกัน/</t>
  </si>
  <si>
    <t>เทิดทูนสถาบันตามโอกาส</t>
  </si>
  <si>
    <t>สำคัญของชาติ เช่น</t>
  </si>
  <si>
    <t>วันพระราชสมภพ เป็นต้น</t>
  </si>
  <si>
    <t>พสกนิกรในตำบลประชา-</t>
  </si>
  <si>
    <t>สุขสันต์ ได้มีส่วนร่วมปกป้อง</t>
  </si>
  <si>
    <t>ประชาชนมีจิตสำนึก</t>
  </si>
  <si>
    <t>ปกป้องเทิดทูนสถาบัน</t>
  </si>
  <si>
    <t>โครงการเสริมสร้างคนดีวิถีประชาธิปไตย</t>
  </si>
  <si>
    <t>เพื่อส่งเสริมให้ประชาชนมีคุณธรรม</t>
  </si>
  <si>
    <t>จริยธรรม จิตสำนึกสาธารณะในการ</t>
  </si>
  <si>
    <t>ดำเนินชีวิตตามวิถีประชาธิปไตย</t>
  </si>
  <si>
    <t>ประชาชนในตำบล</t>
  </si>
  <si>
    <t>ประชาสุขสันต์ 11 หมู่บ้าน</t>
  </si>
  <si>
    <t>ประชาชนมีคุณธรรมจริยธรรม</t>
  </si>
  <si>
    <t>จิตสำนึกสาธารณะในการ</t>
  </si>
  <si>
    <t>สาธารณะเพิ่มขึ้น</t>
  </si>
  <si>
    <t>งานกิจการสภา</t>
  </si>
  <si>
    <t>เพื่อให้สภาเทศบาลมีความรู้เกี่ยวกับ</t>
  </si>
  <si>
    <t>การดำเนินการและบทบาทใน</t>
  </si>
  <si>
    <t xml:space="preserve">สภาท้องถิ่น </t>
  </si>
  <si>
    <t>คณะผู้บริหาร,สมาชิกสภา</t>
  </si>
  <si>
    <t>พนักงานและเจ้าหน้าที่ที่</t>
  </si>
  <si>
    <t>เกี่ยวข้องในกิจการสภา</t>
  </si>
  <si>
    <t>ประสิทธิภาพและ</t>
  </si>
  <si>
    <t>มาตรฐานกิจการสภา</t>
  </si>
  <si>
    <t>มีความรู้เกี่ยวกับบทบาทและ</t>
  </si>
  <si>
    <t>หน้าที่ของตนเองในสภาท้องถิ่น</t>
  </si>
  <si>
    <t>โครงการจัดกิจกรรมลดโลกร้อน</t>
  </si>
  <si>
    <t>ลดโลกร้อน</t>
  </si>
  <si>
    <t>สร้างจิตสำนึกการมีส่วนร่วมในการ</t>
  </si>
  <si>
    <t>ใช้ทรัพยากรอย่างมีประโชน์ คุ้มค่า</t>
  </si>
  <si>
    <t>ประชาชนในเขตตำบล</t>
  </si>
  <si>
    <t>เกิดการปรับเปลี่ยนพฤติกรรม</t>
  </si>
  <si>
    <t>การบริโภคทรัพยากรด้วย</t>
  </si>
  <si>
    <t>ความประหยัด และรับผิดชอบ</t>
  </si>
  <si>
    <t>ร่วมกันในการร่วมมือลด</t>
  </si>
  <si>
    <t>พฤติกรรมที่นำไปสู่ภาวะโลกร้อน</t>
  </si>
  <si>
    <t>ตระหนักรู้ต่อผล</t>
  </si>
  <si>
    <t>กระทบของภาวะโลก</t>
  </si>
  <si>
    <t>รวม แนวทางการพัฒนาที่ 1.5</t>
  </si>
  <si>
    <t>รวม แนวทางการพัฒนาที่ 1.1</t>
  </si>
  <si>
    <t>รวม แนวทางการพัฒนาที่ 1.2</t>
  </si>
  <si>
    <t>รวม แนวทางการพัฒนาที่ 1.3</t>
  </si>
  <si>
    <t>จำนวน 6 โครงการ</t>
  </si>
  <si>
    <t>รวม แนวทางการพัฒนาที่ 1.4</t>
  </si>
  <si>
    <t>จำนวน 2 โครงการ</t>
  </si>
  <si>
    <t>รวม แนวทางการพัฒนาที่ 2.1</t>
  </si>
  <si>
    <t>รวม แนวทางการพัฒนาที่ 2.2</t>
  </si>
  <si>
    <t>รวม แนวทางการพัฒนาที่ 2.3</t>
  </si>
  <si>
    <t>รวม แนวทางการพัฒนาที่ 2.4</t>
  </si>
  <si>
    <t>รวม แนวทางการพัฒนาที่ 2.5</t>
  </si>
  <si>
    <t>จำนวน 3 โครงการ</t>
  </si>
  <si>
    <t>รวม แนวทางการพัฒนาที่ 2.6</t>
  </si>
  <si>
    <t>จำนวน 8 โครงการ</t>
  </si>
  <si>
    <t>รวม แนวทางการพัฒนาที่ 3.1</t>
  </si>
  <si>
    <t>โครงการผลิตสื่อการเรียนการสอน</t>
  </si>
  <si>
    <t>เพื่อให้ครูมีความรู้มีความสามารถ</t>
  </si>
  <si>
    <t>นด้านการจัดทำสื่อการเรียน</t>
  </si>
  <si>
    <t>การสอนได้เหมาะสม และส่งเสริม</t>
  </si>
  <si>
    <t>ให้เด็กเกิดการเรียนรู้และเข้าใจ</t>
  </si>
  <si>
    <t>นการเรียนการสอนมากขึ้น</t>
  </si>
  <si>
    <t>มีสื่อการเรียนการสอนที่เพียงพอ</t>
  </si>
  <si>
    <t>ต่อการจัดประสบการณ์</t>
  </si>
  <si>
    <t>การเรียนรู้ให้กับเด็กเล็ก</t>
  </si>
  <si>
    <t>ผู้ดูแลเด็กทุกคนได้เข้า</t>
  </si>
  <si>
    <t>ร่วมกิจกรรมการส่งเสริม</t>
  </si>
  <si>
    <t>การผลิตเสื่อการสอนใน</t>
  </si>
  <si>
    <t>ระดับชั้นปฐมวัย</t>
  </si>
  <si>
    <t>มีสื่อการเรียนการสอน</t>
  </si>
  <si>
    <t>ที่เพียงพอต่อการจัด</t>
  </si>
  <si>
    <t>ประสบการณ์</t>
  </si>
  <si>
    <t>โครงการจัดเตรียมสถานที่ในการรับเสด็จ</t>
  </si>
  <si>
    <t>ดำเนินจัดเตรียมสถานที่</t>
  </si>
  <si>
    <t>ในการรับเสด็จ</t>
  </si>
  <si>
    <t>สถาบันพระมหากษัตริย์</t>
  </si>
  <si>
    <t>เพื่อเป็นการแสดงความจงรักภักดีแก่</t>
  </si>
  <si>
    <t>ความจงรักภักดีต่อ</t>
  </si>
  <si>
    <t>สุขสันต์ ได้มีส่วนร่วมในการ</t>
  </si>
  <si>
    <t>แสดงความจงรักภักดี</t>
  </si>
  <si>
    <t>รายจ่ายเพื่อให้ได้มาซึ่งบริการ</t>
  </si>
  <si>
    <t>ธรรมาภิบาลอย่างมีประสิทธิภาพ</t>
  </si>
  <si>
    <t>การบริหารจัดการตามหลัก</t>
  </si>
  <si>
    <t>1.จ่ายเป็นค่าจ้างเหมาบริการต่างๆ</t>
  </si>
  <si>
    <t>2.ค่าจัดหาระบบเทคโนโลยีและ</t>
  </si>
  <si>
    <t>ค่าจดทะเบียนเว็บไซด์ชื่อโดเมนเนม</t>
  </si>
  <si>
    <t>3.โครงการปรับปรุงภูมิทัศน์</t>
  </si>
  <si>
    <t>จำนวน 200,000 บาท</t>
  </si>
  <si>
    <t>จำนวน 20,000 บาท</t>
  </si>
  <si>
    <t>จำนวน 50,000 บาท</t>
  </si>
  <si>
    <t>โครงการรื้อถอนอาคารสำนักงานหลังเก่า</t>
  </si>
  <si>
    <t>หลังเก่า</t>
  </si>
  <si>
    <t>โครงการก่อสร้างอาคารสำนักงานหลังใหม่พร้อม</t>
  </si>
  <si>
    <t>ก่อสร้างอาคารสำนักงานหลังใหม่</t>
  </si>
  <si>
    <t>พร้อมก่อสร้างโรงจอดรถดับเพลิง</t>
  </si>
  <si>
    <t>ประสิทธิผลการ</t>
  </si>
  <si>
    <t>ปฏิบัติราชการเพิ่มขึ้น</t>
  </si>
  <si>
    <t>เพื่อส่งเสริมและพัฒนาคุณภาพ</t>
  </si>
  <si>
    <t>ธรรมาภิบาลมีคุณภาพ</t>
  </si>
  <si>
    <t>และประสิทธิภาพเพิ่มขึ้น</t>
  </si>
  <si>
    <t>รายจ่ายเกี่ยวกับการรับรองและ</t>
  </si>
  <si>
    <t>พิธีการ</t>
  </si>
  <si>
    <t>1. ค่ารับรอง</t>
  </si>
  <si>
    <t>2. ค่าเลี้ยงรับรอง</t>
  </si>
  <si>
    <t>จำนวน 15,000 บาท</t>
  </si>
  <si>
    <t>ค่าชดใช้ค่าเสียหายหรือ</t>
  </si>
  <si>
    <t>ค่าสินไหมทดแทน</t>
  </si>
  <si>
    <t>เพื่อจ่ายเป็นค่าชดใช้ค่าเสียหาย</t>
  </si>
  <si>
    <t>ในฐานะเจ้าหน้าที่ของรัฐ</t>
  </si>
  <si>
    <t>ที่เกิดจากการปฏิบัติหน้าที่</t>
  </si>
  <si>
    <t>ทดแทนเจ้าหน้าที่ของรัฐ</t>
  </si>
  <si>
    <t>ค่าชดใช้ค่าเสียหายหรือค่าสินไหม</t>
  </si>
  <si>
    <t>เพื่อจ่ายเป็นค่าใช้จ่ายใน</t>
  </si>
  <si>
    <t>การเดินทางไปราชการ</t>
  </si>
  <si>
    <t xml:space="preserve">คณะผู้บริหาร สมาชิกสภาเทศบาล </t>
  </si>
  <si>
    <t>ในการเดินทางไปราชการ</t>
  </si>
  <si>
    <t>จ่ายเป็นค่าจ้างเหมาบริการต่างๆ</t>
  </si>
  <si>
    <t>ของกองคลัง</t>
  </si>
  <si>
    <t>ของกองช่าง</t>
  </si>
  <si>
    <t xml:space="preserve">พนักงานเทศบาล ลูกจ้างประจำ </t>
  </si>
  <si>
    <t>พนักงานเทศบาล (สำนักปลัด)</t>
  </si>
  <si>
    <t>และพนักงานจ้าง (กองคลัง)</t>
  </si>
  <si>
    <t>และพนักงานจ้าง (กองช่าง)</t>
  </si>
  <si>
    <t>เพื่อจ่ายเป็นค่าใช้จ่ายการเลือกตั้ง</t>
  </si>
  <si>
    <t>ทั่วไปหรือเลือกตั้งซ่อมตามที่</t>
  </si>
  <si>
    <t>คณะกรรมการการเลือกตั้งกำหนด</t>
  </si>
  <si>
    <t>เพื่อส่งเสริมการเลือกตั้ง</t>
  </si>
  <si>
    <t>อันเป็นการส่งเสริมการปกครอง</t>
  </si>
  <si>
    <t>ในระบบประชาธิปไตย</t>
  </si>
  <si>
    <t>เพื่อส่งเสริมการเลือกตั้งแก่ประชาชน</t>
  </si>
  <si>
    <t>เป็นการส่งเสริม</t>
  </si>
  <si>
    <t>การปกครองในระบบ</t>
  </si>
  <si>
    <t>ค่าเสี่ยงภัยหรือค่าใช้จ่าย</t>
  </si>
  <si>
    <t>ในกระบวนการยุติธรรม</t>
  </si>
  <si>
    <t>เพื่อจ่ายเป็นค่าเสี่ยงภัยหรือค่าใช้</t>
  </si>
  <si>
    <t>จ่ายในกระบวนการยุติธรรม</t>
  </si>
  <si>
    <t>ผู้บริหาร สมาชิกสภาเทศบาล</t>
  </si>
  <si>
    <t>พนักงานและตัวแทนใน</t>
  </si>
  <si>
    <t>การปฏิบัติหน้าที่</t>
  </si>
  <si>
    <t>มีงบประมาณค่าเสี่ยงภัย</t>
  </si>
  <si>
    <t>หรือค่าใช้จ่ายในกระบวน</t>
  </si>
  <si>
    <t>การยุติธรรม</t>
  </si>
  <si>
    <t>มีขวัญกำลังในการ</t>
  </si>
  <si>
    <t>ปฏิบัติงานเพิ่มขึ้น</t>
  </si>
  <si>
    <t>ผลการดำเนินงาน</t>
  </si>
  <si>
    <t>เพื่อจ่ายเป็นค่าจัดทำวารสาร</t>
  </si>
  <si>
    <t xml:space="preserve">เผยแพร่ผลการดำเนินงาน </t>
  </si>
  <si>
    <t>ประชาชนและหน่วยงานอื่น</t>
  </si>
  <si>
    <t>ทราบถึงผลการดำเนินงาน</t>
  </si>
  <si>
    <t>ในด้านต่าง ๆ ของเทศบาล</t>
  </si>
  <si>
    <t>จัดทำวารสาร</t>
  </si>
  <si>
    <t>รายไตรมาศ</t>
  </si>
  <si>
    <t>จัดทำวารสาร 1,000 ฉบับ</t>
  </si>
  <si>
    <t>แจกจ่ายให้กับประชาชน และ</t>
  </si>
  <si>
    <t>หน่วยงานอื่นที่เกี่ยวข้อง</t>
  </si>
  <si>
    <t>โครงการฝึกอบรมเพิ่มประสิทธิภาพ</t>
  </si>
  <si>
    <t>และทัศนศึกษาดูงานเพื่อพัฒนา</t>
  </si>
  <si>
    <t>ศักยภาพภายใต้การบริหารกิจการ</t>
  </si>
  <si>
    <t>ภาครัฐแนวใหม่และตามหลักธรรมาภิบาล</t>
  </si>
  <si>
    <t>นายกฯ , รองนายกฯ, ที่ปรึกษา</t>
  </si>
  <si>
    <t>เลขานุการนายกฯ สมาชิกสภา</t>
  </si>
  <si>
    <t>เทศบาล, พนักงานเทศบาล ลูกจ้าง</t>
  </si>
  <si>
    <t>ลูกจ้างประจำและพนักงานจ้าง</t>
  </si>
  <si>
    <t>เพื่อให้ผู้ที่ได้รับการอบรมได้มี</t>
  </si>
  <si>
    <t>แนวทางที่จะพัฒนาองค์กร เพิ่มพูน</t>
  </si>
  <si>
    <t>ความรู้ในการทำงานมากขึ้น</t>
  </si>
  <si>
    <t>มีความรู้ในการพัฒนา</t>
  </si>
  <si>
    <t>และการทำงาน</t>
  </si>
  <si>
    <t>มีความรู้ ประสบการณ์และ</t>
  </si>
  <si>
    <t>มีวิสัยทัศน์ทั้งนำประสบ-</t>
  </si>
  <si>
    <t>การณ์ที่ได้มาประยุกต์ใช้</t>
  </si>
  <si>
    <t>กับการทำงาน</t>
  </si>
  <si>
    <t>โครงการถือศีลปฏิบัติธรรมเพื่อเพิ่ม</t>
  </si>
  <si>
    <t>ประสิทธิภาพในการปฏิบัติราชการ</t>
  </si>
  <si>
    <t>เพื่อเป็นการเสริมสร้างมาตรฐาน</t>
  </si>
  <si>
    <t>ด้านคุณธรรมจริยธรรมในการ</t>
  </si>
  <si>
    <t>ปฏิบัติงานให้แก่บุคลากร</t>
  </si>
  <si>
    <t>เพิ่มพูนความรู้ยก</t>
  </si>
  <si>
    <t>ระดับคุณธรรม</t>
  </si>
  <si>
    <t>จริยธรรมในการ</t>
  </si>
  <si>
    <t>ปฏิบัติงาน</t>
  </si>
  <si>
    <t>เสริมสร้างมาตรฐาน</t>
  </si>
  <si>
    <t>ด้านคุณธรรมจริยธรรม</t>
  </si>
  <si>
    <t>ในการปฏิบัติงานให้แก่</t>
  </si>
  <si>
    <t>โครงการพัฒนาประสิทธิภาพ</t>
  </si>
  <si>
    <t>การปฏิบัติตาม พ.ร.บ.ข้อมูล</t>
  </si>
  <si>
    <t>ข่าวสารของราชการ พ.ศ.2540</t>
  </si>
  <si>
    <t>มีความรู้ความเข้าใจและสามารถ</t>
  </si>
  <si>
    <t>เพื่อให้บุคลากรประชาชนเทศบาล</t>
  </si>
  <si>
    <t>บริการข้อมูลข่าวสารที่ถูกต้อง</t>
  </si>
  <si>
    <t>เข้าถึง รับทราบวิธีการในการขอรับ</t>
  </si>
  <si>
    <t>พนักงานเทศบาลและ</t>
  </si>
  <si>
    <t>ประชาชนหรือผู้นำในพื้นที่</t>
  </si>
  <si>
    <t>มีความรู้ความเข้าใจ</t>
  </si>
  <si>
    <t xml:space="preserve">การปฏิบัติตาม </t>
  </si>
  <si>
    <t>พ.ร.บ.ข้อมูลข่าวสาร</t>
  </si>
  <si>
    <t>รายจ่ายอื่น (ค่าจ้างที่ปรึกษา</t>
  </si>
  <si>
    <t>โดยจ่ายเป็นค่าจ้างองค์กรหรือ</t>
  </si>
  <si>
    <t>สถาบันที่เป็นกลางเพื่อสำรวจ</t>
  </si>
  <si>
    <t>เพื่อให้ทราบถึงความพึงพอใจ</t>
  </si>
  <si>
    <t>ของผู้รับบริการและประชาชน</t>
  </si>
  <si>
    <t>ในการปฏิบัติงานของเทศบาล</t>
  </si>
  <si>
    <t>ตำบลประชาสุขสันต์ในด้านต่างๆ</t>
  </si>
  <si>
    <t>พนักงานและประชาชนในพื้นที่</t>
  </si>
  <si>
    <t>ทราบและเพิ่มระดับ</t>
  </si>
  <si>
    <t>ผู้รับบริการและประชาชน</t>
  </si>
  <si>
    <t>ทราบถึงความพึงพอใจของ</t>
  </si>
  <si>
    <t>ค่าใช้จ่ายในการจัดทำข้อมูลแผนที่</t>
  </si>
  <si>
    <t>ภาษีและทะเบียนทรัพย์สิน</t>
  </si>
  <si>
    <t>งานจัดเก็บภาษี</t>
  </si>
  <si>
    <t>เพื่อเป็นค่าใช้จ่ายในการจัดทำ</t>
  </si>
  <si>
    <t>ข้อมูลแผนที่ภาษีและทะเบียน</t>
  </si>
  <si>
    <t>ทรัพย์สิน</t>
  </si>
  <si>
    <t>สามารถนำข้อมูลที่ได้ไปใช้</t>
  </si>
  <si>
    <t>ในการวางแผนและแก้ไข</t>
  </si>
  <si>
    <t>การจัดเก็บข้อมูลภาษี</t>
  </si>
  <si>
    <t>แผนที่ภาษีและทะเบียนทรัพย์สิน</t>
  </si>
  <si>
    <t>เพิ่มรายได้ของเทศบาลฯ</t>
  </si>
  <si>
    <t>การเร่งรัดลูกหนี้ภาษีและ</t>
  </si>
  <si>
    <t>เพื่อให้การจัดเก็บรายได้เป็นไปตาม</t>
  </si>
  <si>
    <t>เป้าหมายและเป็นการอำนวยความ</t>
  </si>
  <si>
    <t>สะดวกให้กับประชาชน</t>
  </si>
  <si>
    <t>โครงการออกบริการจัดเก็บภาษี</t>
  </si>
  <si>
    <t>ประจำปี 2560</t>
  </si>
  <si>
    <t xml:space="preserve">ออกบริการจัดเก็บภาษีนอกสถานที่ </t>
  </si>
  <si>
    <t>โครงการอบรมให้ความรู้เพิ่ม</t>
  </si>
  <si>
    <t>ประสิทธิภาพการจัดซื้อจัดจ้าง</t>
  </si>
  <si>
    <t>เพื่อสร้างความเข้าใจในบทบาท</t>
  </si>
  <si>
    <t>และหน้าที่ที่ได้รับมอบหมายเกี่ยว</t>
  </si>
  <si>
    <t>กับการจัดซื้อจัดจ้าง</t>
  </si>
  <si>
    <t>พนักงานเทศบาลและประชาคม</t>
  </si>
  <si>
    <t>หมู่บ้าน ภายในเขตตำบลประชา-</t>
  </si>
  <si>
    <t>โครงการหน่วยบริการประชาชน</t>
  </si>
  <si>
    <t>ป้องกันและลดอุบัติเหตุช่วงเทศกาล</t>
  </si>
  <si>
    <t>เพื่อออกหน่วยบริการประชาชน</t>
  </si>
  <si>
    <t>ในการป้องกันและลดอุบัติเหตุ</t>
  </si>
  <si>
    <t xml:space="preserve">ช่วงเทศกาล </t>
  </si>
  <si>
    <t xml:space="preserve">อาสาสมัครป้องกันภัยฝ่ายพลเรือน </t>
  </si>
  <si>
    <t>(อปพร.) และตำรวจที่ร่วมโครงการ</t>
  </si>
  <si>
    <t>ป้องกันและลดอุบัติเหตุ</t>
  </si>
  <si>
    <t>ป้องกันและลดอุบัติเหตุ ให้แก่</t>
  </si>
  <si>
    <t>ประชาชนในพื้นที่รับผิดชอบ</t>
  </si>
  <si>
    <t>ให้กับประชาชนทั่วไปใน</t>
  </si>
  <si>
    <t>ช่วงเทศกาล</t>
  </si>
  <si>
    <t>โครงการฝึกอบรมทบทวน</t>
  </si>
  <si>
    <t>อาสาสมัครป้องกันภัยฝ่ายพลเรือน</t>
  </si>
  <si>
    <t>(อปพร.)</t>
  </si>
  <si>
    <t>เพื่อให้ความรู้ในการปฏิบัติหน้าที่</t>
  </si>
  <si>
    <t>ของอาสาสมัครป้องกันภัย</t>
  </si>
  <si>
    <t>ฝ่ายพลเรือน (อปพร.)</t>
  </si>
  <si>
    <t>(อปพร.) ในความรับผิดชอบของ</t>
  </si>
  <si>
    <t>อัตรากำลัง อปพร.</t>
  </si>
  <si>
    <t>มีจำนวนเพียงพอ</t>
  </si>
  <si>
    <t>การปฏิบัติงานด้านการ</t>
  </si>
  <si>
    <t>ป้องกันและบรรเทา</t>
  </si>
  <si>
    <t>สาธารณภัยมีประสิทธิเพิ่มขึ้น</t>
  </si>
  <si>
    <t>โครงการฝึกอบรมขับขี่ปลอดภัย</t>
  </si>
  <si>
    <t>เพื่อให้ความรู้เกี่ยวกับการขับขี่</t>
  </si>
  <si>
    <t>วินัยการจราจรอย่างปลอดภัย</t>
  </si>
  <si>
    <t>ประชาชนทั้ง 11 หมู่บ้าน</t>
  </si>
  <si>
    <t>อุบัติเหตุในช่วง</t>
  </si>
  <si>
    <t>เทศกาลลดลง</t>
  </si>
  <si>
    <t>อุบัติเหตุในการจราจร</t>
  </si>
  <si>
    <t>ใช้รถ ใช้ถนน ลดลง</t>
  </si>
  <si>
    <t>ประชาชนมีความรู้ในการ</t>
  </si>
  <si>
    <t>ใช้รถ ใช้ถนน และ ระเบียบ</t>
  </si>
  <si>
    <t>วินัยการจราจรเพิ่มขึ้น</t>
  </si>
  <si>
    <t>โครงการฝึกอบรมการระงับอัคคีภัย</t>
  </si>
  <si>
    <t>และซ้อมแผนอพยพหนีไฟ</t>
  </si>
  <si>
    <t>เพื่อให้ความรู้เกี่ยวกับการระงับ</t>
  </si>
  <si>
    <t>อัคคีภัยและแผนอพยพหนีไฟ</t>
  </si>
  <si>
    <t>มีความรู้การระวัง</t>
  </si>
  <si>
    <t>อัคคีภัยมากขึ้น</t>
  </si>
  <si>
    <t>มีความรู้เกี่ยวกับการระงับ</t>
  </si>
  <si>
    <t>อุดหนุนกลุ่มอาสาสมัคร</t>
  </si>
  <si>
    <t>สาธารณสุขประจำหมู่บ้าน (อสม.)</t>
  </si>
  <si>
    <t>เพื่อส่งเสริมสนับสนุนการบริการ</t>
  </si>
  <si>
    <t>สาธารณสุขมูลฐาน ให้แก่ อสม.</t>
  </si>
  <si>
    <t>การบริการสาธารณสุขมูลฐาน</t>
  </si>
  <si>
    <t>อสม.ในตำบลประชาสุขสันต์</t>
  </si>
  <si>
    <t>อสม.และการบริการ</t>
  </si>
  <si>
    <t>ประชาชนได้ทั่วถึง</t>
  </si>
  <si>
    <t>โครงการจัดตั้งศูนย์การเรียนรู้</t>
  </si>
  <si>
    <t>เศรษฐกิจพอเพียงของเทศบาล</t>
  </si>
  <si>
    <t>เพื่อจัดตั้งศูนย์การเรียนรู้เศรษฐกิจ</t>
  </si>
  <si>
    <t>พอเพียงสำหรับเป็นแหล่งเรียนรู้</t>
  </si>
  <si>
    <t>คณะกรรมการศูนย์บริการและ</t>
  </si>
  <si>
    <t>ถ่ายทอดและประชาชนทั่วไป</t>
  </si>
  <si>
    <t>ประชาชนนำหลักปรัชญา</t>
  </si>
  <si>
    <t>เศรษฐกิจพอเพียงไปใช้ในชีวิต</t>
  </si>
  <si>
    <t>ประจำวัน</t>
  </si>
  <si>
    <t>ประชาชนมีความรู้ด้าน</t>
  </si>
  <si>
    <t>เศรษฐกิจพอเพียงมากขึ้น</t>
  </si>
  <si>
    <t>วัสดุวิทยาศาสตร์หรือการแพทย์</t>
  </si>
  <si>
    <t>เพื่อจัดซื้อวัคซีนป้องกันโรคพิษสุนัขบ้า</t>
  </si>
  <si>
    <t>และสารเคมีป้องกันการแพร่ระบาด</t>
  </si>
  <si>
    <t>ของโรคติดต่อ</t>
  </si>
  <si>
    <t>มูลฐาน อสม.ในตำบล</t>
  </si>
  <si>
    <t>การบริการสาธารณสุข</t>
  </si>
  <si>
    <t>เพื่อลดอัตราการป่วย ตาย</t>
  </si>
  <si>
    <t>จากโรคไข้เลือดออก</t>
  </si>
  <si>
    <t>พื้นที่ตำบลประชาสุขสันต์</t>
  </si>
  <si>
    <t>เพื่อดำเนินการป้องกันโรคพิษสุนัขบ้า</t>
  </si>
  <si>
    <t>จากโรคพิษสุนัขบ้า</t>
  </si>
  <si>
    <t>ลดลงหรือไม่เกิดขึ้นเลย</t>
  </si>
  <si>
    <t>ลดภาวะเสี่ยงจากโรคระบาด</t>
  </si>
  <si>
    <t>การเกิดโรคพิษสุนัขบ้า</t>
  </si>
  <si>
    <t xml:space="preserve">ลดอัตราการเกิด การป่วย </t>
  </si>
  <si>
    <t>การตาย จากโรคพิษสุนัขบ้า</t>
  </si>
  <si>
    <t>การตาย จากโรคไข้เลือดออก</t>
  </si>
  <si>
    <t>มีความรู้เกี่ยวกับโรคไข้เลือดออก</t>
  </si>
  <si>
    <t>มีความรู้เกี่ยวกับโรคพิษสุนัขบ้า</t>
  </si>
  <si>
    <t xml:space="preserve">คนชรา คนพิการ ผู้ป่วยเอดส์ </t>
  </si>
  <si>
    <t>ผู้ด้อยโอกาสและยากไร้</t>
  </si>
  <si>
    <t>โครงการสงเคราะห์พัฒนาคุณภาพชีวิต</t>
  </si>
  <si>
    <t>เพื่อให้การสงเคราะห์และพัฒนา</t>
  </si>
  <si>
    <t xml:space="preserve">คุณภาพชีวิตคนชรา คนพิการ </t>
  </si>
  <si>
    <t>ผู้ป่วยเอดส์ ผู้ด้อยโอกาสและยากไร้</t>
  </si>
  <si>
    <t xml:space="preserve">กลุ่มคนชรา คนพิการ </t>
  </si>
  <si>
    <t>ที่ผ่านคณะกรรมการพิจารณา</t>
  </si>
  <si>
    <t>คนชรา คนพิการ ผู้ป่วยเอดส์</t>
  </si>
  <si>
    <t xml:space="preserve">และผู้ด้อยโอกาสในตำบล </t>
  </si>
  <si>
    <t xml:space="preserve">คุณภาพชีวิต คนชรา </t>
  </si>
  <si>
    <t xml:space="preserve">คนพิการ ผู้ป่วยเอดส์ </t>
  </si>
  <si>
    <t>จำนวน 200,000  บาท</t>
  </si>
  <si>
    <t>เพื่อให้มีถังขยะเพียงพอกับ</t>
  </si>
  <si>
    <t>ความต้องการของหมู่บ้าน</t>
  </si>
  <si>
    <t xml:space="preserve">จัดซื้อถังขยะ </t>
  </si>
  <si>
    <t>จำนวน 400 ถัง</t>
  </si>
  <si>
    <t>โครงการจัดซื้อถังรองรับขยะมูลฝอย</t>
  </si>
  <si>
    <t>มีถังขยะเพียงพอกับความ</t>
  </si>
  <si>
    <t>ต้องการของหมู่บ้าน</t>
  </si>
  <si>
    <t>เพื่อจ่ายเป็นค่ากำจัดขยะมูลฝอยและ</t>
  </si>
  <si>
    <t xml:space="preserve">ค่าธรรมเนียมต่างๆ </t>
  </si>
  <si>
    <t>พนักงานขับรถบรรทุกขยะ และ</t>
  </si>
  <si>
    <t>คนงานประจำรถขยะ</t>
  </si>
  <si>
    <t>จำนวน 264,000  บาท</t>
  </si>
  <si>
    <t>งานกำจัดขยะมูลฝอยและสิ่งปฏิกูล</t>
  </si>
  <si>
    <t>การบริหารจัดการขยะ</t>
  </si>
  <si>
    <t>ภายในตำบลมี</t>
  </si>
  <si>
    <t>ประสิทธิภาพมากขึ้น</t>
  </si>
  <si>
    <t>บริหารการกำจัดขยะ</t>
  </si>
  <si>
    <t>มูลฝอยและสิ่งปฏิกูล</t>
  </si>
  <si>
    <t>ภายในตำบลมีประสิทธิภาพ</t>
  </si>
  <si>
    <t>โครงการจัดซื้อรถบรรทุกขยะ</t>
  </si>
  <si>
    <t>เพื่อเพิ่มประสิทธิภาพการบริหาร</t>
  </si>
  <si>
    <t>จัดการขยะภายในตำบล</t>
  </si>
  <si>
    <t xml:space="preserve">จัดซื้อรถเก็บขยะ </t>
  </si>
  <si>
    <t>จำนวน 1 คัน</t>
  </si>
  <si>
    <t>โครงการเทศบาลเคลื่อนที่</t>
  </si>
  <si>
    <t>ออกบริการประชาชน</t>
  </si>
  <si>
    <t>เพื่อบริการสาธารณะและ</t>
  </si>
  <si>
    <t xml:space="preserve">พบปะประชาชนในพื้นที่ </t>
  </si>
  <si>
    <t>รับทราบและแก้ไขปัญหาต่างๆ</t>
  </si>
  <si>
    <t>ประชาชนได้รับการบริการ</t>
  </si>
  <si>
    <t>สาธารณะอย่างทั่วถึง</t>
  </si>
  <si>
    <t>อย่างน้อย 1 ครั้ง</t>
  </si>
  <si>
    <t>และบริการที่ทั่วถึง</t>
  </si>
  <si>
    <t>โครงการจัดอบรมธรรมะต้านยาเสพติด</t>
  </si>
  <si>
    <t>ให้กับกลุ่มเสี่ยง</t>
  </si>
  <si>
    <t>เพื่อสนับสนุนนโยบายของ</t>
  </si>
  <si>
    <t>รัฐบาล ในการป้องกันและแก้ไข</t>
  </si>
  <si>
    <t>ปัญหายาเสพติด</t>
  </si>
  <si>
    <t>เด็กและเยาวชนได้เรียนรู้</t>
  </si>
  <si>
    <t>ถึงความสำคัญของปัญหา</t>
  </si>
  <si>
    <t>และไม่เกี่ยวข้องกับยาเสพติด</t>
  </si>
  <si>
    <t>ประชาชนตำบล</t>
  </si>
  <si>
    <t>เพื่อส่งเสริมทักษะและประสบการณ์</t>
  </si>
  <si>
    <t>ในการประกอบอาชีพของประชาชน</t>
  </si>
  <si>
    <t>ฝึกอบรมกลุ่มอาชีพ</t>
  </si>
  <si>
    <t>ให้แก่ กลุ่มสตรี แม่บ้าน</t>
  </si>
  <si>
    <t>จำนวน 50 คน</t>
  </si>
  <si>
    <t>มีอาชีพเสริมและรายได้</t>
  </si>
  <si>
    <t>มีอาชีพเสริม มีรายได้</t>
  </si>
  <si>
    <t>พื้นที่ตำบล</t>
  </si>
  <si>
    <t>ผู้ป่วยเอดส์ผู้ด้อยโอกาส</t>
  </si>
  <si>
    <t>เงินสมทบกองทุนหลักประกันสุขภาพ</t>
  </si>
  <si>
    <t>ในระดับท้องถิ่น (สปสช.)</t>
  </si>
  <si>
    <t>เพื่อเป็นการสร้างหลักประกันสุขภาพ</t>
  </si>
  <si>
    <t>ให้กับประชาชนในพื้นที่ตำบล</t>
  </si>
  <si>
    <t>ประชาชนในพื้นที่ตำบล</t>
  </si>
  <si>
    <t>ประชาชนได้รับการดูแล</t>
  </si>
  <si>
    <t>เพื่อส่งเสริมการเรียนรู้ ตามแนว</t>
  </si>
  <si>
    <t>หลักปรัชญาเศรษฐกิจพอเพียง</t>
  </si>
  <si>
    <t>ร้อยละของประชาชนที่นำ</t>
  </si>
  <si>
    <t>หลักของปรัชญาเศรษฐกิจ</t>
  </si>
  <si>
    <t>พอเพียงไปใช้มากขึ้น</t>
  </si>
  <si>
    <t>โครงการน้อมนำปรัชญาเศรษฐกิจ</t>
  </si>
  <si>
    <t>พอเพียง (เกษตรทฤษฎีใหม่)</t>
  </si>
  <si>
    <t>ประชาชน ทั้ง 11 หมู่บ้าน</t>
  </si>
  <si>
    <t>โครงการปรับปรุง ฟื้นฟู อนุรักษ์ป่าชุมชน</t>
  </si>
  <si>
    <t>เพื่อปลูกจิตสำนึกให้ประชาชน</t>
  </si>
  <si>
    <t>ดูแลบำรุงรักษาทรัพยากรธรรมชาติ</t>
  </si>
  <si>
    <t>และสิ่งแวดล้อม</t>
  </si>
  <si>
    <t>ดำเนินการปรับปรุง</t>
  </si>
  <si>
    <t>ฟื้นฟูป่าชุมชน 1 ครั้ง</t>
  </si>
  <si>
    <t>ประชาชนมีจิตสำนึกในการ</t>
  </si>
  <si>
    <t>ดูแลและบำรุงรักษาทรัพยากร</t>
  </si>
  <si>
    <t>ธรรมชาติและสิ่งแวดล้อม</t>
  </si>
  <si>
    <t>มีศูนย์รวมข้อมูล</t>
  </si>
  <si>
    <t>ข่าวสารการ</t>
  </si>
  <si>
    <t>จัดซื้อจัดจ้าง</t>
  </si>
  <si>
    <t>ระดับอำเภอ</t>
  </si>
  <si>
    <t>ของศูนย์รวมข้อมูลข่าวสาร</t>
  </si>
  <si>
    <t>การจัดซื้อจัดจ้างขององค์กร</t>
  </si>
  <si>
    <t>ปกครองส่วนท้องถิ่น</t>
  </si>
  <si>
    <t>องค์กรปกครองส่วนท้องถิ่นทุกแห่ง</t>
  </si>
  <si>
    <t>ในพื้นที่อำเภอลานกระบือ ร่วมกัน</t>
  </si>
  <si>
    <t>รับผิดชอบค่าใช้จ่ายในการ</t>
  </si>
  <si>
    <t>อำนวยการของสถานที่กลาง</t>
  </si>
  <si>
    <t>โครงการประชาอาสาปลูกป่า</t>
  </si>
  <si>
    <t>เฉลิมพระเกียรติ</t>
  </si>
  <si>
    <t>เพื่อความอุดมสมบูรณ์ของทรัพยากร</t>
  </si>
  <si>
    <t>ป่าไม้</t>
  </si>
  <si>
    <t>ดำเนินการปลูกป่า</t>
  </si>
  <si>
    <t>ในวันสำคัญของชาติ</t>
  </si>
  <si>
    <t>จริยธรรม และแสดงความจงรักภักดี</t>
  </si>
  <si>
    <t>แก่สถาบันพระมหากษัตริย์</t>
  </si>
  <si>
    <t>มีจิตสำนึกที่ดีขึ้น</t>
  </si>
  <si>
    <t>โครงการสมทบกองทุนสวัสดิการ</t>
  </si>
  <si>
    <t>ชุมชนตำบลประชาสุขสันต์</t>
  </si>
  <si>
    <t>เพื่อสมทบกองทุนสวัสดิการ</t>
  </si>
  <si>
    <t>สมทบกองทุนสวัสดิการชุมชน</t>
  </si>
  <si>
    <t>การดำเนินงานกองทุน</t>
  </si>
  <si>
    <t>สวัสดิการชุมชนตำบล</t>
  </si>
  <si>
    <t>สมทบกองทุนสวัสดิการ</t>
  </si>
  <si>
    <t>ชุมชน 1 ครั้ง</t>
  </si>
  <si>
    <t>กลุ่มวิสาหกิจชุมชนตำบล</t>
  </si>
  <si>
    <t>เพื่อส่งเสริมกลุ่มวิสาหกิจชุมชน</t>
  </si>
  <si>
    <t>กลุ่มวิสาหกิจชุมชนมีความรู้</t>
  </si>
  <si>
    <t>ความเข้าใจในการประกอบ</t>
  </si>
  <si>
    <t>ประสิทธิภาพกลุ่ม</t>
  </si>
  <si>
    <t>วิสาหกิจชุมชนเพิ่มขึ้น</t>
  </si>
  <si>
    <t>โครงการจัดการแข่งขันกีฬาต้านยาเสพติด</t>
  </si>
  <si>
    <t>ตำบลประชาสขุสันต์</t>
  </si>
  <si>
    <t>เพื่อส่งเสริมให้มีการออกกำลังกาย</t>
  </si>
  <si>
    <t>วัสดุกีฬา</t>
  </si>
  <si>
    <t xml:space="preserve">เพื่อจัดซื้อวัสดุอุปกรณ์กีฬา </t>
  </si>
  <si>
    <t>สนับสนุนอุปกรณ์กีฬาและ</t>
  </si>
  <si>
    <t>จัดการแข่งขันกีฬาต่างๆ</t>
  </si>
  <si>
    <t>เพื่อส่งเสริมสุขภาพของประชาชน</t>
  </si>
  <si>
    <t>ให้แข็งแรง</t>
  </si>
  <si>
    <t>วัสดุอุปกรณ์กีฬา</t>
  </si>
  <si>
    <t>มีเพียงพอ</t>
  </si>
  <si>
    <t>โครงการพัฒนากลุ่มสตรีประจำตำบล</t>
  </si>
  <si>
    <t>เพื่อสนับสนุนกลุ่มสตรีตำบล</t>
  </si>
  <si>
    <t>เกิดประโยชน์ต่อชุมชน</t>
  </si>
  <si>
    <t>กลุ่มสตรีตำบล 11 หมู่บ้าน</t>
  </si>
  <si>
    <t>กลุ่มสตรีมีความเข้มแข็ง</t>
  </si>
  <si>
    <t>ในการทำกิจกรรมที่</t>
  </si>
  <si>
    <t>กลุ่มสตรีมีความเข้มแข็งและ</t>
  </si>
  <si>
    <t>เป็นสาธารณะประโยชน์</t>
  </si>
  <si>
    <t>มีบทบาทในการทำกิจกรรมที่</t>
  </si>
  <si>
    <t>เพื่อให้มีพืชผักเพียงพอแก่การ</t>
  </si>
  <si>
    <t>บริโภคในครัวเรือน ทำให้ได้รับ</t>
  </si>
  <si>
    <t>สารอาหารครบตามความต้องการ</t>
  </si>
  <si>
    <t>และช่วยลดภาวะค่าครองชีพ</t>
  </si>
  <si>
    <t>ประชาชนรู้จักดำรง</t>
  </si>
  <si>
    <t>ตามปรัชญาเศรษฐกิจพอเพียง</t>
  </si>
  <si>
    <t>โครงการเข้าวัดฟังธรรมะเทศนา</t>
  </si>
  <si>
    <t>ทุกวันพระ</t>
  </si>
  <si>
    <t>มีคุณธรรมจริยธรรม</t>
  </si>
  <si>
    <t>ส่งเสริมให้ประชาชนน้อมนำ</t>
  </si>
  <si>
    <t>หลักธรรมคำสอนทางพระพุทธ</t>
  </si>
  <si>
    <t xml:space="preserve">ศาสนาเข้าสู่วิถีชีวิต </t>
  </si>
  <si>
    <t>เป็นการเสริมสร้างศีลธรรม</t>
  </si>
  <si>
    <t>คุณธรรม และจริยธรรม</t>
  </si>
  <si>
    <t>เพื่อส่งเสริมให้ประชาชนน้อมนำ</t>
  </si>
  <si>
    <t>เพื่อเป็นการเสริมสร้างศีลธรรม</t>
  </si>
  <si>
    <t>โครงการจัดงานประเพณีรดน้ำดำหัว</t>
  </si>
  <si>
    <t>ผู้สูงอายุในเทศกาลวันสงกรานต์</t>
  </si>
  <si>
    <t>เพื่อสืบสานและอนุรักษ์ประเพณี</t>
  </si>
  <si>
    <t>ไทยให้คงอยู่คู่สังคมไทยสืบไป</t>
  </si>
  <si>
    <t>ผู้สูงอายุและประชาชนทั่วไปของ</t>
  </si>
  <si>
    <t>พื้นที่เทศบาลตำบล</t>
  </si>
  <si>
    <t>อนุรักษ์ประเพณีอันดีงาม</t>
  </si>
  <si>
    <t>เนื่องในวันสำคัญของชาติ</t>
  </si>
  <si>
    <t>เพื่อสร้างเสริมคุณธรรมและ</t>
  </si>
  <si>
    <t>จริยธรรมและส่งเสริมการมีส่วนร่วม</t>
  </si>
  <si>
    <t>ในการแสดงความจงรักภักดีต่อ</t>
  </si>
  <si>
    <t>สถาบันของชาติ</t>
  </si>
  <si>
    <t>คณะผู้บริหาร , สมาชิก, ผู้นำ</t>
  </si>
  <si>
    <t>ชุมชน, พนักงานเทศบาลและ</t>
  </si>
  <si>
    <t>ส่งเสริมการมีส่วนร่วม</t>
  </si>
  <si>
    <t>มีคุณธรรมและจริยธรรม</t>
  </si>
  <si>
    <t>โครงการ กิน กอด เล่น เล่า สำหรับเด็ก</t>
  </si>
  <si>
    <t>เพื่อให้เด็กและผู้ปกครองได้ทำ</t>
  </si>
  <si>
    <t>เด็กและผู้ปกครองศูนย์พัฒนา</t>
  </si>
  <si>
    <t>ปฐมวัย</t>
  </si>
  <si>
    <t>กิจกรรมร่วมกัน</t>
  </si>
  <si>
    <t>เด็กเล็กได้ปฏิบัติกิจกรรมร่วมกัน</t>
  </si>
  <si>
    <t>เด็กเล็กได้รับการพัฒนาใน</t>
  </si>
  <si>
    <t>เพื่อพัฒนาเด็กและให้ความรู้กับผู้-</t>
  </si>
  <si>
    <t>ปกครองและสามารถนำความรู้ที่ได้ไป</t>
  </si>
  <si>
    <t>ด้านต่างๆ ครบทั้ง 4 ด้าน</t>
  </si>
  <si>
    <t>อุดหนุนโครงการจัดงานราชพิธี</t>
  </si>
  <si>
    <t xml:space="preserve">รัฐพิธี การเตรียมการรับเสด็จ </t>
  </si>
  <si>
    <t>งานพิธีที่เกี่ยวกับสถาบันพระมหา-</t>
  </si>
  <si>
    <t>กษัตริย์และพระบรมวงศานุวงศ์</t>
  </si>
  <si>
    <t>ทุกพระองค์</t>
  </si>
  <si>
    <t>เพื่อเป็นการอนุรักษ์ขนบธรรมเนียม</t>
  </si>
  <si>
    <t>ประเพณี ส่งเสริมศิลปะวัฒนธรรม</t>
  </si>
  <si>
    <t>ท้องถิ่นอันดีงาม</t>
  </si>
  <si>
    <t>จัดงานตามโครงการฯ</t>
  </si>
  <si>
    <t>มีศูนย์รวมข้อมูลข่าวสาร</t>
  </si>
  <si>
    <t>ไว้ใช้งาน</t>
  </si>
  <si>
    <t>เพื่อให้การจัดงานราชพิธี รัฐพิธี</t>
  </si>
  <si>
    <t>การเตรียมการรับเสด็จ งานพิธีที่</t>
  </si>
  <si>
    <t>เกี่ยวกับสถาบันพระมหากษัตริย์</t>
  </si>
  <si>
    <t>เป็นไปด้วยความเรียบร้อย</t>
  </si>
  <si>
    <t>การมีส่วนร่วมของ</t>
  </si>
  <si>
    <t>ประชาชนเพิ่มขึ้น</t>
  </si>
  <si>
    <t>การจัดงานราชพิธี รัฐพิธี</t>
  </si>
  <si>
    <t xml:space="preserve">การเตรียมการรับเสด็จ </t>
  </si>
  <si>
    <t>งานพิธีที่เกี่ยวกับสถาบันฯ</t>
  </si>
  <si>
    <t>อุดหนุนโครงการงานประเพณี</t>
  </si>
  <si>
    <t>สารทไทยกล้วยไข่เมืองกำแพงเพชร</t>
  </si>
  <si>
    <t>สืบสานประเพณีวัฒนธรรม</t>
  </si>
  <si>
    <t>อันดีงามของท้องถิ่น</t>
  </si>
  <si>
    <t>นบพระ-เล่นเพลง และงานกาชาด</t>
  </si>
  <si>
    <t>เพื่อป้องกันแก้ไขปัญหายาเสพติด</t>
  </si>
  <si>
    <t>ฟื้นฟู บำบัด ผู้ติดยาเสพติด</t>
  </si>
  <si>
    <t>ในชุมชนอย่างต่อเนื่อง</t>
  </si>
  <si>
    <t>เพื่อให้ผู้สูงอายุได้เรียนรู้วิธีการ</t>
  </si>
  <si>
    <t>ปฏิบัติตนทางด้านร่างกายและจิตใจ</t>
  </si>
  <si>
    <t>ผู้สูงอายุตำบล</t>
  </si>
  <si>
    <t>คุณภาพชีวิตของ</t>
  </si>
  <si>
    <t>อย่างทั่วถึงและถูกสุขอนามัย</t>
  </si>
  <si>
    <t>ประชาชนได้รับการ</t>
  </si>
  <si>
    <t>ดูแลอย่างทั่วถึง</t>
  </si>
  <si>
    <t>โครงการเพิ่มขึ้น</t>
  </si>
  <si>
    <t>โครงการเติมบุญเสริมปัญญา</t>
  </si>
  <si>
    <t>พัฒนาผู้สูงอายุ</t>
  </si>
  <si>
    <t>เพื่อส่งเสริมความร่วมมือ รับผิดชอบ</t>
  </si>
  <si>
    <t>เพื่อส่งเสริมการปรับเปลี่ยนมุมมอง</t>
  </si>
  <si>
    <t>เดิมเพื่อบูรณาการทำงานด้านเอดส์</t>
  </si>
  <si>
    <t>สนับสนุนงบประมาณ</t>
  </si>
  <si>
    <t>จำนวน 1 ครั้ง/ปี</t>
  </si>
  <si>
    <t>ส่งเสริมความร่วมมือรับผิดชอบ</t>
  </si>
  <si>
    <t>ส่งเสริมการปรับเปลี่ยนมุมมอง</t>
  </si>
  <si>
    <t>บูรณาการทำงานด้านเอดส์</t>
  </si>
  <si>
    <t>โครงการรณรงค์ป้องกันและควบคุม</t>
  </si>
  <si>
    <t>เพื่อป้องกันโรคไข้เลือดออก</t>
  </si>
  <si>
    <t>ด้านแพทย์แผนไทย</t>
  </si>
  <si>
    <t>ให้กับครอบครัวและชุมชน</t>
  </si>
  <si>
    <t>เพื่อส่งเสริมการแพทย์แผนไทย</t>
  </si>
  <si>
    <t>เพื่อฟื้นฟูภูมิปัญญาท้องถิ่น</t>
  </si>
  <si>
    <t>โครงการสนับสนุนเบี้ยยังชีพผู้สูงอายุ</t>
  </si>
  <si>
    <t>เพื่อการสงเคราะห์ผู้สูงอายุให้มี</t>
  </si>
  <si>
    <t>ความเป็นอยู่ดีขึ้นและ</t>
  </si>
  <si>
    <t>สร้างขวัญกำลังใจ</t>
  </si>
  <si>
    <t>ผู้สูงอายุในตำบล</t>
  </si>
  <si>
    <t>ผู้สูงอายุมีความเป็นอยู่ที่ดีขึ้น</t>
  </si>
  <si>
    <t>และมีขวัญกำลังใจในการ</t>
  </si>
  <si>
    <t>ดำเนินชีวิต</t>
  </si>
  <si>
    <t>ผู้สูงอายุมีความเป็นอยู่</t>
  </si>
  <si>
    <t>และมีขวัญกำลังใจ</t>
  </si>
  <si>
    <t>ที่ดีขึ้น</t>
  </si>
  <si>
    <t>โครงการสนับสนุนเบี้ยยังชีพผู้พิการ</t>
  </si>
  <si>
    <t>เพื่อการสงเคราะห์คนพิการให้มี</t>
  </si>
  <si>
    <t>ผู้พิการในตำบล</t>
  </si>
  <si>
    <t>ผู้พิการมีความเป็นอยู่</t>
  </si>
  <si>
    <t>ผู้พิการมีความเป็นอยู่ที่ดีขึ้น</t>
  </si>
  <si>
    <t>โครงการสนับสนุนเบี้ยยังชีพผู้ป่วยเอดส์</t>
  </si>
  <si>
    <t>เพื่อการสงเคราะห์ผู้ป่วยเอดส์ให้มี</t>
  </si>
  <si>
    <t>ผู้ป่วยเอดส์ในตำบล</t>
  </si>
  <si>
    <t>ผู้ป่วยเอดส์มีความเป็น</t>
  </si>
  <si>
    <t>อยู่และมีขวัญกำลังใจ</t>
  </si>
  <si>
    <t>เพื่อเพิ่มบุคลากรที่ปฏิบัติหน้าที่</t>
  </si>
  <si>
    <t>มีบุคลากรในการ</t>
  </si>
  <si>
    <t>ปฏิบัติงานป้องกันฯ</t>
  </si>
  <si>
    <t>มีบุคลากรที่จะปฏิบัติงานใน</t>
  </si>
  <si>
    <t>โครงการติดตั้งกล้อง CCTV ในชุมชน</t>
  </si>
  <si>
    <t>เพื่อรักษาความปลอดภัยในชีวิต</t>
  </si>
  <si>
    <t>และทรัพย์สินของประชาชน</t>
  </si>
  <si>
    <t>โดยทำการติดตั้งกล้อง CCTV บริเวณ</t>
  </si>
  <si>
    <t>จุดเสี่ยงอันตรายภายในชุมชน</t>
  </si>
  <si>
    <t>มีความปลอดภัยในชีวิตและ</t>
  </si>
  <si>
    <t>ทรัพย์สินของประชาชน</t>
  </si>
  <si>
    <t>มีความปลอดภัยใน</t>
  </si>
  <si>
    <t>การดำเนินชีวิต</t>
  </si>
  <si>
    <t>โครงการป้องกันไฟป่าและควบคุม</t>
  </si>
  <si>
    <t>หมอกควันในพื้นที่ป่าสงวนแห่งชาติ</t>
  </si>
  <si>
    <t>เพื่อลดการเกิดไฟป่าและหมอกควัน</t>
  </si>
  <si>
    <t>ในพื้นที่และส่งเสริมการแก้ไขปัญหา</t>
  </si>
  <si>
    <t>ไฟป่าและหมอกควันในพื้นที่อนุรักษ์</t>
  </si>
  <si>
    <t>จัดกิจกรรมส่งเสริมให้ความรู้เกี่ยวกับ</t>
  </si>
  <si>
    <t>ป้องกันและควบคุมไฟป่าให้กับ</t>
  </si>
  <si>
    <t>ประชาชนและหน่วยงานที่เกี่ยวข้อง</t>
  </si>
  <si>
    <t>เพื่อลดการเกิดไฟป่าและ</t>
  </si>
  <si>
    <t>หมอกควันในพื้นที่และเกิด</t>
  </si>
  <si>
    <t>โครงการเพิ่มประสิทธิภาพ</t>
  </si>
  <si>
    <t>การจัดเก็บรายได้ของเทศบาล</t>
  </si>
  <si>
    <t>เพื่อสร้างจิตสำนึกในการชำระ</t>
  </si>
  <si>
    <t>ภาษีท้องถิ่นให้กับประชาชน</t>
  </si>
  <si>
    <t>รายได้ของเทศบาลตำบล</t>
  </si>
  <si>
    <t>ประชาสุขสันต์ เพิ่มขึ้น</t>
  </si>
  <si>
    <t>เทศบาลตำบล</t>
  </si>
  <si>
    <t>มีรายได้ที่จัดเก็บเอง</t>
  </si>
  <si>
    <t>สำรองจ่าย</t>
  </si>
  <si>
    <t>เพื่อเป็นค่าใช้จ่ายในกรณีที่จำเป็น</t>
  </si>
  <si>
    <t>ฉุกเฉินเร่งด่วน ซึ่งไม่สามารถ</t>
  </si>
  <si>
    <t>คาดการณ์ล่วงหน้าได้ หรือต้องจ่าย</t>
  </si>
  <si>
    <t>นอกเหนือจากงบประมาณที่ตั้งไว้</t>
  </si>
  <si>
    <t>และบรรเทาความเดือดร้อน</t>
  </si>
  <si>
    <t>งบประมาณเพื่อการช่วยเหลือ</t>
  </si>
  <si>
    <t>ประชาชนตามอำนาจหน้าที่ของ</t>
  </si>
  <si>
    <t>งบประมาณเพื่อการ</t>
  </si>
  <si>
    <t>ช่วยเหลือประชาชน</t>
  </si>
  <si>
    <t>ตามอำนาจหน้าที่</t>
  </si>
  <si>
    <t>เป็นค่าใช้จ่ายในกรณีที่</t>
  </si>
  <si>
    <t>จำเป็น ฉุกเฉินเร่งด่วนซึ่งไม่</t>
  </si>
  <si>
    <t>สามารถคาดการณ์ล่วงหน้า</t>
  </si>
  <si>
    <t>เพื่อเป็นค่าบำรุงสมาคมสันนิบาต</t>
  </si>
  <si>
    <t>เทศบาลแห่งประเทศไทยตาม</t>
  </si>
  <si>
    <t>ระเบียบกระทรวงมหาดไทย</t>
  </si>
  <si>
    <t>บำรุงสมาคมสันนิบาต</t>
  </si>
  <si>
    <t>บำรุงสมาคมสันนิบาตเทศบาล</t>
  </si>
  <si>
    <t>เทศบาลแห่ง</t>
  </si>
  <si>
    <t>ประเทศไทย 1 ครั้ง/ปี</t>
  </si>
  <si>
    <t>ข้าราชการส่วนท้องถิ่น</t>
  </si>
  <si>
    <t>เพื่อจ่ายสมทบเข้ากองทุนบำเหน็จ</t>
  </si>
  <si>
    <t>บำนาญข้าราชการส่วนท้องถิ่น</t>
  </si>
  <si>
    <t>สมทบเข้ากองทุนบำเหน็จ</t>
  </si>
  <si>
    <t>สมทบเข้ากองทุนบำเหน็จบำนาญ</t>
  </si>
  <si>
    <t>สมทบเข้ากองทุน</t>
  </si>
  <si>
    <t>บำเหน็จบำนาญ</t>
  </si>
  <si>
    <t>ข้าราชการฯ 1 ครั้ง/ปี</t>
  </si>
  <si>
    <t>เพื่อจ่ายเป็นค่าซ่อมแซมบำรุงรักษา</t>
  </si>
  <si>
    <t>ทรัพย์สิน เพื่อให้สามารถใช้งานได้</t>
  </si>
  <si>
    <t>ตามปกติ</t>
  </si>
  <si>
    <t xml:space="preserve">ซ่อมแซมบำรุงรักษาทรัพย์สิน </t>
  </si>
  <si>
    <t>เพื่อให้สามารถใช้งานได้ตามปกติ</t>
  </si>
  <si>
    <t>ทรัพย์สินใช้งานได้</t>
  </si>
  <si>
    <t>เป็นปกติ</t>
  </si>
  <si>
    <t>ค่าวัสดุ</t>
  </si>
  <si>
    <t>จัดซื้อวัสดุของสำนักปลัด</t>
  </si>
  <si>
    <t>วัสดุสำนักงาน, วัสดุไฟฟ้าและวิทยุ</t>
  </si>
  <si>
    <t>วัสดุงานบ้านงานครัว, วัสดุก่อสร้าง</t>
  </si>
  <si>
    <t>วัสดุยานพาหนะและขนส่ง, วัสดุ</t>
  </si>
  <si>
    <t>เชื้อเพลิงและหล่อลื่น ฯลฯ</t>
  </si>
  <si>
    <t>มีวัสดุใช้งานอย่าง</t>
  </si>
  <si>
    <t>จัดซื้อวัสดุของกองคลัง</t>
  </si>
  <si>
    <t>จัดซื้อวัสดุของกองช่าง</t>
  </si>
  <si>
    <t>ค่าบริการโทรศัพท์, ค่าไปรษณีย์,</t>
  </si>
  <si>
    <t>เพื่อจ่ายเป็นค่าไฟฟ้า, น้ำประปา,</t>
  </si>
  <si>
    <t>ค่าสาธารณูปโภคของเทศบาล</t>
  </si>
  <si>
    <t xml:space="preserve">1. ค่าจัดซื้อเครื่องคอมพิวเตอร์ </t>
  </si>
  <si>
    <t>จำนวน 2 เครื่อง</t>
  </si>
  <si>
    <t>ทำให้การบริการมี</t>
  </si>
  <si>
    <t>ทั่วถึง</t>
  </si>
  <si>
    <t>มีความพึงพอใจ</t>
  </si>
  <si>
    <t>มีครุภัณฑ์ใช้ในการบริการ</t>
  </si>
  <si>
    <t>ประชาชนและเพื่อเพิ่ม</t>
  </si>
  <si>
    <t>ประสิทธิภาพการทำงาน</t>
  </si>
  <si>
    <t>ขนาด 800 VA จำนวน 4 เครื่อง</t>
  </si>
  <si>
    <t>ขนาด 3,000 ANSI Lumens</t>
  </si>
  <si>
    <t>2. ค่าจัดซื้อเครื่องพิมพ์ชนิดเลเซอร์</t>
  </si>
  <si>
    <t>/ชนิด LED ขาวดำ จำนวน 1 เครื่อง</t>
  </si>
  <si>
    <t xml:space="preserve">3. ค่าจัดซื้อเครื่องสำรองไฟฟ้า </t>
  </si>
  <si>
    <t>4. ค่าจัดซื้อตู้เย็น ขนาด 5 คิวบิก</t>
  </si>
  <si>
    <t>5. เครื่องมัลติมีเดียโปรเจกเตอร์</t>
  </si>
  <si>
    <t xml:space="preserve">6. ค่าจัดซื้อเก้าอี้ทำงาน </t>
  </si>
  <si>
    <t>(ระดับหัวหน้างาน) จำนวน 1 ตัว</t>
  </si>
  <si>
    <t xml:space="preserve">7. ค่าจัดซื้อเก้าอี้ทำงาน </t>
  </si>
  <si>
    <t>(ระดับพนักงาน) จำนวน 1 ตัว</t>
  </si>
  <si>
    <t>8. ค่าจัดซื้อตู้เอกสารชนิด 2 บาน</t>
  </si>
  <si>
    <t>ประตู จำนวน 3 ตู้</t>
  </si>
  <si>
    <t>9. ค่าจัดซื้อตู้เอกสารบานเลื่อน</t>
  </si>
  <si>
    <t>กระจก จำนวน 4 ตู้</t>
  </si>
  <si>
    <t>10. จัดซื้อโต๊ะวางคอมพิวเตอร์</t>
  </si>
  <si>
    <t>จำนวน 2 ตัว</t>
  </si>
  <si>
    <t>11. จัดซื้อชุดโซฟา ห้องประชุม</t>
  </si>
  <si>
    <t>เทศบาลตำบลประชาสุขสันต์ 1 ชุด</t>
  </si>
  <si>
    <t>12. เครื่องทำลายเอกสาร 1 เครื่อง</t>
  </si>
  <si>
    <t>13. จัดซื้อพัดลมติดผนัง</t>
  </si>
  <si>
    <t>จำนวน 1 ตัว</t>
  </si>
  <si>
    <t xml:space="preserve">14. จัดซื้อวิทยุสื่อสาร </t>
  </si>
  <si>
    <t>จำนวน 3 เครื่อง</t>
  </si>
  <si>
    <t xml:space="preserve">15. สายส่งน้ำดับเพลิงชนิดผ้าใบ </t>
  </si>
  <si>
    <t xml:space="preserve">ขนาด 1.5 นิ้ว ยาว 20 เมตร </t>
  </si>
  <si>
    <t>16. จัดซื้อไฟสัญญาณฉุกเฉิน</t>
  </si>
  <si>
    <t>จำนวน 2 เส้น</t>
  </si>
  <si>
    <t>17. จัดซื้อรถโดยสาร</t>
  </si>
  <si>
    <t>18. จัดซื้อรถบรรทุก (ดีเซล)</t>
  </si>
  <si>
    <t>ขนาด 1 ตัน ปริมาตรกระบอกสูบ</t>
  </si>
  <si>
    <t>ไม่ต่ำกว่า 2,400 ซีซี</t>
  </si>
  <si>
    <t>ไฮดรอลิกพร้อมกระเช้าซ่อมไฟฟ้า</t>
  </si>
  <si>
    <t xml:space="preserve">เพื่อจ่ายเป็นค่าครุภัณฑ์ </t>
  </si>
  <si>
    <t>เพื่อจ่ายเป็นค่าครุภัณฑ์</t>
  </si>
  <si>
    <t>ประตู จำนวน 4 ตู้</t>
  </si>
  <si>
    <t xml:space="preserve">แบบเอนกประสงค์ </t>
  </si>
  <si>
    <t>1. จัดซื้อเวอร์เนียร์แบบดิจิตอล</t>
  </si>
  <si>
    <t>2. จัดซื้อเครื่องคิดเลขวิทยาศาสตร์</t>
  </si>
  <si>
    <t>3. จัดซื้อเครื่องถ่ายเอกสาร</t>
  </si>
  <si>
    <t>โครงการสนับสนุนการป้องกันและแก้ไข</t>
  </si>
  <si>
    <t>ปัญหายาเสพติดจังหวัดกำแพงเพชร</t>
  </si>
  <si>
    <t>เพื่อให้การดำเนินงานป้องกันและ</t>
  </si>
  <si>
    <t>ปัญหายาเสพติดลดลง</t>
  </si>
  <si>
    <t>มีความพึงพอใจของ</t>
  </si>
  <si>
    <t>ประชาชนสูงขึ้น</t>
  </si>
  <si>
    <t>สามารถควบคุมและลดความ</t>
  </si>
  <si>
    <t>รุนแรงของปัญหายาเสพติด</t>
  </si>
  <si>
    <t>สร้างจิตสำนึกการมีส่วนร่วมใน</t>
  </si>
  <si>
    <t>การแก้ไขปัญหายาเสพติด</t>
  </si>
  <si>
    <t>โครงการสนับสนุนการพัฒนาศักยภาพ</t>
  </si>
  <si>
    <t>การกีฬาจังหวัดกำแพงเพชร</t>
  </si>
  <si>
    <t>เพื่อส่งเสริมให้เยาวชนและประชาชน</t>
  </si>
  <si>
    <t>ได้ออกกำลังกายเพื่อลดปัจจัยเสี่ยง</t>
  </si>
  <si>
    <t>เกี่ยวกับปัญหายาเสพติด</t>
  </si>
  <si>
    <t>โครงการอบรมการทำนาล้มตอซัง</t>
  </si>
  <si>
    <t>เพื่อเกษตรกรสามารถลดต้นทุน</t>
  </si>
  <si>
    <t>การผลิตได้</t>
  </si>
  <si>
    <t>เกษตรกรและประชาชนในพื้นที่</t>
  </si>
  <si>
    <t>ต้นทุนในการผลิตลดลง</t>
  </si>
  <si>
    <t>เกษตรกรสามารถลดต้นทุน</t>
  </si>
  <si>
    <t>โครงการส่งเสริมการใช้ปุ๋ยตามค่า</t>
  </si>
  <si>
    <t>วิเคราะห์ดินเพื่อลดต้นทุนการผลิต</t>
  </si>
  <si>
    <t>ข้าว</t>
  </si>
  <si>
    <t>เพื่อส่งเสริมให้เกษตรมีความรู้</t>
  </si>
  <si>
    <t>ความเข้าใจในการใช้ปุ๋ยเคมี</t>
  </si>
  <si>
    <t>ร่วมกับการใช้ปุ๋ยอินทรีย์ตามค่า</t>
  </si>
  <si>
    <t>วิเคราะห์ดิน</t>
  </si>
  <si>
    <t>เกษตรกรมีความรู้</t>
  </si>
  <si>
    <t>ร่วมกับการใช้ปุ๋ยอินทรีย์</t>
  </si>
  <si>
    <t>ตามค่าวิเคราะห์ดิน</t>
  </si>
  <si>
    <t>เกษตรมีความรู้ความเข้าใจ</t>
  </si>
  <si>
    <t>ในการใช้ปุ๋ยเคมีร่วมกับ</t>
  </si>
  <si>
    <t>การใช้ปุ๋ยอินทรีย์ตามค่า</t>
  </si>
  <si>
    <t>มันสำปะหลัง</t>
  </si>
  <si>
    <t>อบรมถ่ายทอดความรู้เกี่ยวกับการ</t>
  </si>
  <si>
    <t>เก็บตัวอย่างดิน/วิเคราะห์ดิน</t>
  </si>
  <si>
    <t>จัดทำแปลงสาธิตการใช้ปุ๋ยตามค่า</t>
  </si>
  <si>
    <t>โครงการส่งเสริมการผลิตข้าว</t>
  </si>
  <si>
    <t>เพื่อส่งเสริมให้เกษตรกรมีการใช้</t>
  </si>
  <si>
    <t>สารชีวภัณฑ์ในการป้องกันกำจัด</t>
  </si>
  <si>
    <t>โรคและแมลงศัตรูข้าวทดแทน</t>
  </si>
  <si>
    <t>การใช้สารเคมี</t>
  </si>
  <si>
    <t>ผลิตและการใช้สารชีวภัณฑ์ใน</t>
  </si>
  <si>
    <t>การป้องกันกำจัดโรคและแมลง</t>
  </si>
  <si>
    <t>ศัตรูข้าว</t>
  </si>
  <si>
    <t>เกษตรกรมีการใช้สาร</t>
  </si>
  <si>
    <t>ชีวภัณฑ์ในการป้องกันกำจัด</t>
  </si>
  <si>
    <t>โรคและแมลงศัตรูข้าว</t>
  </si>
  <si>
    <t>ทดแทนการใช้สารเคมี</t>
  </si>
  <si>
    <t>โครงการจัดงานวันเกษตร</t>
  </si>
  <si>
    <t>จังหวัดกำแพงเพชร</t>
  </si>
  <si>
    <t>เพื่อสนับสนุนเกษตรกร</t>
  </si>
  <si>
    <t>อุดหนุนงบประมาณ</t>
  </si>
  <si>
    <t>(เงินสมทบจากกรมส่งเสริม</t>
  </si>
  <si>
    <t>การเกษตร)</t>
  </si>
  <si>
    <t>เกษตรกรนำความรู้จากการ</t>
  </si>
  <si>
    <t>ดูงานไปปฏิบัติอย่างถูกต้อง</t>
  </si>
  <si>
    <t>สนับสนุนเกษตรกร</t>
  </si>
  <si>
    <t>โครงการคลินิกเกษตรเคลื่อนที่ใน</t>
  </si>
  <si>
    <t>พระราชานุเคราะห์ฯ</t>
  </si>
  <si>
    <t>เพื่อให้บริการแก่เกษตรกร ในการ</t>
  </si>
  <si>
    <t>แก้ไขปัญหาด้านการผลิตทาง</t>
  </si>
  <si>
    <t>แก้ไขปัญหาด้านการผลิตทางการ</t>
  </si>
  <si>
    <t>เกษตรได้อย่างถูกต้องรวดเร็วและ</t>
  </si>
  <si>
    <t>ทันต่อเหตุการณ์</t>
  </si>
  <si>
    <t>เกษตรกรเข้ารับบริการ</t>
  </si>
  <si>
    <t>จากหน่วยงานต่างๆ เพื่อ</t>
  </si>
  <si>
    <t>แก้ไขปัญหาด้านการเกษตร</t>
  </si>
  <si>
    <t>บริการแก่เกษตรกร ในการ</t>
  </si>
  <si>
    <t>การเกษตรได้อย่างถูกต้อง</t>
  </si>
  <si>
    <t>รวดเร็วทันต่อเหตุการณ์</t>
  </si>
  <si>
    <t>โครงการปลูกหญ้าแฝกตามแนว</t>
  </si>
  <si>
    <t>พระราชดำริฯ</t>
  </si>
  <si>
    <t>เพื่อฟื้นฟูอนุรักษ์ดินและน้ำ</t>
  </si>
  <si>
    <t>ตามแนวพระราชดำริฯ</t>
  </si>
  <si>
    <t>ปลูกหญ้แฝกตามแนวคันคลอง</t>
  </si>
  <si>
    <t>เพื่อป้องกันการพังทลาย</t>
  </si>
  <si>
    <t>ของหน้าดิน</t>
  </si>
  <si>
    <t>ฟื้นฟูอนุรักษ์ดินและน้ำ</t>
  </si>
  <si>
    <t>ป้องกันการพังทลายของหน้าดิน</t>
  </si>
  <si>
    <t>ขนาด 800 VA จำนวน 3 เครื่อง</t>
  </si>
  <si>
    <t>ขยายเขตไฟฟ้าเพื่อการเกษตร</t>
  </si>
  <si>
    <t>โครงการลานกีฬาต้านยาเสพติด</t>
  </si>
  <si>
    <t>โรงเรียนบ้านประชาสุขสันต์</t>
  </si>
  <si>
    <t>เพื่อส่งเสริมนักเรียนได้เล่นกีฬาและ</t>
  </si>
  <si>
    <t>ใช้เวลาว่างให้เป็นประโยชน์ไม่มั่วสุม</t>
  </si>
  <si>
    <t>อบายมุขและสารเสพติด มีน้ำใจเป็น</t>
  </si>
  <si>
    <t>นักกีฬา</t>
  </si>
  <si>
    <t>ลานกีฬาสำหรับนักเรียนและ</t>
  </si>
  <si>
    <t xml:space="preserve">สร้างสัมพันธภาพที่ดี </t>
  </si>
  <si>
    <t>โครงการเข้าค่ายคุณธรรมจริยธรรม</t>
  </si>
  <si>
    <t>เพื่อให้นักเรียนมีทักษะกระบวนการ</t>
  </si>
  <si>
    <t>มีคุณธรรมจริยธรรม ค่านิยมที่ดี</t>
  </si>
  <si>
    <t>นักเรียนโรงเรียนบ้านประชา</t>
  </si>
  <si>
    <t>นักเรียนโรงเรียนบ้าน</t>
  </si>
  <si>
    <t>ประชาสุขสันต์ทักษะ</t>
  </si>
  <si>
    <t>กระบวนการมีคุณธรรม</t>
  </si>
  <si>
    <t>จริยธรรม ค่านิยมที่ดี</t>
  </si>
  <si>
    <t>นักเรียนมีทักษะกระบวนการ</t>
  </si>
  <si>
    <t>สร้างความตระหนักให้เยาวชน</t>
  </si>
  <si>
    <t>เห็นคุณค่าและความสำคัญของตน</t>
  </si>
  <si>
    <t>โครงการพัฒนาห้องสมุดชุมชน</t>
  </si>
  <si>
    <t>เพื่อปรับปรุงห้องสมุด ปลูกฝัง</t>
  </si>
  <si>
    <t>รักการค้นคว้า ใฝ่เรียนรู้ มีนิสัยรัก</t>
  </si>
  <si>
    <t xml:space="preserve">การอ่านและเป็นแหล่งค้นคว้า </t>
  </si>
  <si>
    <t>หาความรู้ของบุคคลภายนอกที่สนใจ</t>
  </si>
  <si>
    <t>จัดหาหนังสือ สื่อสำหรับค้นคว้า</t>
  </si>
  <si>
    <t>ปรับปรุงห้องสมุด ปลูกฝัง</t>
  </si>
  <si>
    <t>รักการศึกษาค้นคว้า นิสัยรัก</t>
  </si>
  <si>
    <t>การอ่าน เป็นแหล่งศึกษา</t>
  </si>
  <si>
    <t>ค้นคว้าหาความรู้</t>
  </si>
  <si>
    <t>กิจกรรมการเข้าค่ายคุณธรรม</t>
  </si>
  <si>
    <t>จริยธรรม โรงเรียนวัฒนราษฎร์ศึกษา</t>
  </si>
  <si>
    <t>นักเรียนโรงเรียนวัฒนราษฎร์-</t>
  </si>
  <si>
    <t>ศึกษา</t>
  </si>
  <si>
    <t>นักเรียนมีทักษะ</t>
  </si>
  <si>
    <t>โครงการพัฒนาห้องสมุด</t>
  </si>
  <si>
    <t>โรงเรียนวัฒนราษฎร์ศึกษา</t>
  </si>
  <si>
    <t>วัสดุอุปกรณ์ ฯลฯ</t>
  </si>
  <si>
    <t>ศึกษาค้นคว้า มีนิสัย</t>
  </si>
  <si>
    <t>รักการอ่าน</t>
  </si>
  <si>
    <t>เพื่อให้เด็กนักเรียนได้เรียนรู้</t>
  </si>
  <si>
    <t xml:space="preserve">การคัดแยก การกำจัดขยะ </t>
  </si>
  <si>
    <t>ตระหนักถึงปัญหาผลกระทบจากขยะ</t>
  </si>
  <si>
    <t>โรงเรียนบ้านหร่ายการ้อง</t>
  </si>
  <si>
    <t>โรงเรียนสะอาด บรรยากาศ</t>
  </si>
  <si>
    <t>ร่มรื่นและรักษาสิ่งแวดล้อม</t>
  </si>
  <si>
    <t>ลดปริมาณขยะของ</t>
  </si>
  <si>
    <t>โรงเรียนได้</t>
  </si>
  <si>
    <t>เด็กนักเรียนได้เรียนรู้</t>
  </si>
  <si>
    <t>ตระหนักถึงปัญหาผลกระทบ</t>
  </si>
  <si>
    <t>จากขยะ</t>
  </si>
  <si>
    <t>เพื่อปลูกฝังคุณธรรมความเป็นไทย</t>
  </si>
  <si>
    <t>ตามหลักปรัชญาเศรษฐกิจพอเพียง</t>
  </si>
  <si>
    <t>มีคุณธรรมจริยธรรมที่เหมาะสม</t>
  </si>
  <si>
    <t>มีการเอื้ออาทรต่อผู้อื่นกตัญญูกตเวที</t>
  </si>
  <si>
    <t>โรงเรียนมัธยมพัชรกิติยาภา 2 กพ.</t>
  </si>
  <si>
    <t>มีผู้เข้าร่วมกิจกรรมไม่น้อยกว่า</t>
  </si>
  <si>
    <t>ร้อยละ 90 ของนักเรียนทั้งหมด</t>
  </si>
  <si>
    <t>ทำให้นักเรียนมีคุณธรรมรัก</t>
  </si>
  <si>
    <t>ความเป็นไทยตามหลักปรัชญา</t>
  </si>
  <si>
    <t>เศรษฐกิจพอเพียง</t>
  </si>
  <si>
    <t>นักเรียนมีคุณธรรม</t>
  </si>
  <si>
    <t>และค่านิยม</t>
  </si>
  <si>
    <t>ที่พึงประสงค์</t>
  </si>
  <si>
    <t>โครงการอบรมเพื่อพัฒนาทักษะชีวิต</t>
  </si>
  <si>
    <t>เพื่อให้นักเรียนมีทักษะด้านการคิด</t>
  </si>
  <si>
    <t>สร้างสรรค์ มีพัฒนาการและ</t>
  </si>
  <si>
    <t>มีทักษะด้านการคิด</t>
  </si>
  <si>
    <t>สร้างสรรค์ มีความ</t>
  </si>
  <si>
    <t>ภาคภูมิใจในตนเอง</t>
  </si>
  <si>
    <t>นักเรียนมีทักษะด้านการคิด</t>
  </si>
  <si>
    <t>โครงการห้องสมุดมีชีวิตต้นแบบ</t>
  </si>
  <si>
    <t>เฉลิมพระเกียรติ 60 พรรษา</t>
  </si>
  <si>
    <t>เพื่อให้ครูและนักเรียนเห็นความ</t>
  </si>
  <si>
    <t>สำคัญของห้องสมุดในการพัฒนา</t>
  </si>
  <si>
    <t xml:space="preserve">ให้เป็นแหล่งเรียนรู้ </t>
  </si>
  <si>
    <t>ตระหนักในความสำคัญ</t>
  </si>
  <si>
    <t>ของการอ่าน</t>
  </si>
  <si>
    <t>รักการอ่านมากขึ้น</t>
  </si>
  <si>
    <t>ครู-นักเรียนและชุมชนมี</t>
  </si>
  <si>
    <t>เจตคติที่ดีต่อการอ่านและมี</t>
  </si>
  <si>
    <t>นิสัยรักการอ่านเพิ่มมากขึ้น</t>
  </si>
  <si>
    <t>สถิติการใช้ห้องสมุดมีมากขึ้น</t>
  </si>
  <si>
    <t>ประมาณ 80 เปอร์เซ็นต์</t>
  </si>
  <si>
    <t>โครงการ TO BE NUMBER 1</t>
  </si>
  <si>
    <t>จัดให้มีศูนย์ให้คำปรึกษาแก่วัยรุ่น</t>
  </si>
  <si>
    <t>ส่งเสริมพัฒนาการวัยรุ่นด้านต่างๆ</t>
  </si>
  <si>
    <t>จัดกิจกรรมต่อต้านสิ่งเสพติด ฯลฯ</t>
  </si>
  <si>
    <t>นักเรียนแกนนำ จำนวน 30 คน</t>
  </si>
  <si>
    <t>นักเรียนทุกคนร่วมกิจกรรมชมรมฯ</t>
  </si>
  <si>
    <t>นักเรียนร้อยละ 90 ปลอดจาก</t>
  </si>
  <si>
    <t>สารเสพติด</t>
  </si>
  <si>
    <t>นักเรียนมีศูนย์เพื่อนใจวัยรุ่น</t>
  </si>
  <si>
    <t>นักเรียนสามารถเลือกกิจกรรม</t>
  </si>
  <si>
    <t>เชิงสร้างสรรค์ต่างๆได้เหมาะสม</t>
  </si>
  <si>
    <t>นักเรียนร้อยละ 90</t>
  </si>
  <si>
    <t>ปลอดจากสารเสพติด</t>
  </si>
  <si>
    <t>โครงการส่งเสริมระบอบประชาธิปไตย</t>
  </si>
  <si>
    <t>ในโรงเรียน</t>
  </si>
  <si>
    <t>มหาวชิราลงกรณ์ โรงเรียนมัธยม</t>
  </si>
  <si>
    <t>พัชรกิติยาภา 2 กพ.</t>
  </si>
  <si>
    <t>ส่งเสริมระเบียบวินัยของนักเรียนให้</t>
  </si>
  <si>
    <t>เป็นที่ยอมรับของสังคม</t>
  </si>
  <si>
    <t>ส่งเสริมการปกครองในระบอบ</t>
  </si>
  <si>
    <t>นักเรียนร้อยละ 90 เป็นที่ยอมรับ</t>
  </si>
  <si>
    <t>ของสังคมในเรื่องความมีระเบียบ</t>
  </si>
  <si>
    <t>วินัย</t>
  </si>
  <si>
    <t>นักเรียนปฏิบัติตามกฏ</t>
  </si>
  <si>
    <t>ของโรงเรียนเคารพกฏ</t>
  </si>
  <si>
    <t>ของสังคม</t>
  </si>
  <si>
    <t>นักเรียนทุกคนเป็นที่ยอมรับ</t>
  </si>
  <si>
    <t>ในสังคมทุกระดับ เก่ง มีความสุข</t>
  </si>
  <si>
    <t>นักเรียนยึดมั่นและศรัทธาใน</t>
  </si>
  <si>
    <t>การปกครองระบอบประชาธิปไตย</t>
  </si>
  <si>
    <t>โครงการคัดแยกขยะในโรงเรียน</t>
  </si>
  <si>
    <t>โรงเรียนบ้านลานตาบัว</t>
  </si>
  <si>
    <t>นักเรียนโรงเรียนบ้านลานตาบัว</t>
  </si>
  <si>
    <t>ลานตาบัวมีทักษะ</t>
  </si>
  <si>
    <t>โครงการอนุรักษ์และเผยแพร่</t>
  </si>
  <si>
    <t>ศิลปวัฒนธรรมไทย</t>
  </si>
  <si>
    <t>เพื่อให้นักเรียนได้รู้และเข้าใจเกี่ยว</t>
  </si>
  <si>
    <t>กับศิลปวัฒนธรรมท้องถิ่น อนุรักษ์</t>
  </si>
  <si>
    <t>ส่งเสริมและเผยแพร่ศิลปวัฒนธรรม</t>
  </si>
  <si>
    <t>ครูนักเรียนจำนวนร้อยละ 80</t>
  </si>
  <si>
    <t>เข้าใจและร่วมอนุรักษ์ส่งเสริม</t>
  </si>
  <si>
    <t>ศิลปวัฒนธรรม</t>
  </si>
  <si>
    <t>นักเรียนได้รู้และเข้าใจเกี่ยวกับ</t>
  </si>
  <si>
    <t>การอนุรักษ์ ส่งเสริม เผยแพร่</t>
  </si>
  <si>
    <t xml:space="preserve">ศิลปวัฒนธรรมท้องถิ่น </t>
  </si>
  <si>
    <t>ครูนักเรียนจำนวน</t>
  </si>
  <si>
    <t>ร้อยละ 80 เข้าใจ</t>
  </si>
  <si>
    <t>และร่วมอนุรักษ์ศิลปะ</t>
  </si>
  <si>
    <t>โครงการพัฒนาฟาร์มขนาดเล็ก</t>
  </si>
  <si>
    <t>(Mini Farm) ในสถานศึกษาอย่าง</t>
  </si>
  <si>
    <t>ยั่งยืนตามหลักปรัชญาเศรษฐกิจพอเพียง</t>
  </si>
  <si>
    <t>เพื่อส่งเสริมให้มีความรู้และเข้าใจ</t>
  </si>
  <si>
    <t>และน้อมนำหลักปรัชญาเศรษฐกิจ</t>
  </si>
  <si>
    <t>พอเพียง มีคุณธรรมจริยธรรมในการ</t>
  </si>
  <si>
    <t>ครูทุกคนสามารถนำหลักปรัชญา</t>
  </si>
  <si>
    <t>เศรษฐกิจพอเพียงไปใช้ในกิจกรรม</t>
  </si>
  <si>
    <t>ครูและนักเรียนมี</t>
  </si>
  <si>
    <t>ส่วนร่วมกิจกรรมตามแนว</t>
  </si>
  <si>
    <t>พอเพียง 1 กิจกรรม</t>
  </si>
  <si>
    <t>มีความรู้และเข้าใจและน้อมนำ</t>
  </si>
  <si>
    <t>มีคุณธรรมจริยธรรมในการ</t>
  </si>
  <si>
    <t>โครงการเทิดทูนสถาบัน</t>
  </si>
  <si>
    <t>เพื่อส่งเสริมให้นักเรียน ครูผู้ปกครอง</t>
  </si>
  <si>
    <t>ผู้นำชุมชนทุกคนเกิดความรัก ความ</t>
  </si>
  <si>
    <t>สามัคคี ปกป้องและเทิดทูนสถาบัน</t>
  </si>
  <si>
    <t>นักเรียนร้อยละ 100 มีความ</t>
  </si>
  <si>
    <t>ตระหนักและแสดงออกถึงความ</t>
  </si>
  <si>
    <t xml:space="preserve">นักเรียนร้อยละ 100 </t>
  </si>
  <si>
    <t>เข้าร่วมกิจกรรมถวาย</t>
  </si>
  <si>
    <t>ความจงรักภักดี</t>
  </si>
  <si>
    <t>นักเรียน ครู ผู้ปกครอง ผู้นำ</t>
  </si>
  <si>
    <t>ชุมชนทุกคนเกิดความรัก ความ</t>
  </si>
  <si>
    <t>สามัคคี ปกป้องและเทิดทูน</t>
  </si>
  <si>
    <t>สนับสนุนวัสดุอุปกรณ์เพื่อการ</t>
  </si>
  <si>
    <t>ดำเนินกิจการของกลุ่มวิสาหกิจ</t>
  </si>
  <si>
    <t>ชุมชนกลุ่มเกษตรอินทรีย์ขวัญ</t>
  </si>
  <si>
    <t>ประชาตำบลประชาสุขสันต์</t>
  </si>
  <si>
    <t>ดำเนินกิจการของกลุ่มฯ</t>
  </si>
  <si>
    <t>เพื่อสนับสนุนวัสดุอุปกรณ์เพื่อการ</t>
  </si>
  <si>
    <t>ประชาตำบลประชาสุขสันต์ เช่น</t>
  </si>
  <si>
    <t>เครื่องคัดข้าวกล้อง ฯลฯ</t>
  </si>
  <si>
    <t>กลุ่มมีความเข้มแข็งและ</t>
  </si>
  <si>
    <t>ยั่งยืน</t>
  </si>
  <si>
    <t>กลุ่มมีวัสดุอุปกรณ์เพื่อการ</t>
  </si>
  <si>
    <t xml:space="preserve">ประชาตำบลประชาสุขสันต์ </t>
  </si>
  <si>
    <t>เพื่อจ่ายเป็นค่าจัดซื้อจัดหาวัสดุ</t>
  </si>
  <si>
    <t>ทำให้มีประสิทธิภาพ</t>
  </si>
  <si>
    <t>มีวัสดุใช้ในการบริการ</t>
  </si>
  <si>
    <t>1. ค่าวัสดุเครื่องแต่งกาย</t>
  </si>
  <si>
    <t>จำนวน 5,000 บาท</t>
  </si>
  <si>
    <t>2. ค่าวัสดุอื่น</t>
  </si>
  <si>
    <t>จำนวน 10,000 บาท</t>
  </si>
  <si>
    <t>เช่น เสื้อ กางเกง รองเท้าดับเพลิง</t>
  </si>
  <si>
    <t>วัสดุที่ใช้ในงาน อปพร. ฯลฯ</t>
  </si>
  <si>
    <t>เพื่อจ่ายเป็นค่าวัสดุโฆษณาและ</t>
  </si>
  <si>
    <t>หนังสือต่างๆ วารสาร ฯลฯ</t>
  </si>
  <si>
    <t>ค่าวัสดุโฆษณาและเผยแพร่</t>
  </si>
  <si>
    <t xml:space="preserve">เผยแพร่ </t>
  </si>
  <si>
    <t>ค่าจัดซื้อสิ่งพิมพ์ ได้แก่</t>
  </si>
  <si>
    <t>เพื่อจ่ายเป็นค่าวัสดุการเกษตร</t>
  </si>
  <si>
    <t>ค่าวัสดุการเกษตร ได้แก่</t>
  </si>
  <si>
    <t>สารเคมีป้องกันและกำจัดศัตรูพืช</t>
  </si>
  <si>
    <t>และสัตว์ อาหารสัตว์ พันธุ์พืช ฯลฯ</t>
  </si>
  <si>
    <t>เงินสบทบกองทุนประกันสังคม</t>
  </si>
  <si>
    <t>เพื่อจ่ายเป็นเงินสมทบกองทุน</t>
  </si>
  <si>
    <t>ประกันสังคม ในส่วนของนายจ้าง</t>
  </si>
  <si>
    <t>ตามพระราชบัญญัติประกันสังคม</t>
  </si>
  <si>
    <t xml:space="preserve">สมทบกองทุนประกันสังคม </t>
  </si>
  <si>
    <t xml:space="preserve">ในส่วนของนายจ้าง </t>
  </si>
  <si>
    <t>สมทบกองทุนประกัน</t>
  </si>
  <si>
    <t>สังคม ในส่วนของ</t>
  </si>
  <si>
    <t>นายจ้าง 12 เดือน</t>
  </si>
  <si>
    <t>มีเงินสมทบกองทุนประกัน</t>
  </si>
  <si>
    <t xml:space="preserve">สังคม ในส่วนของนายจ้าง </t>
  </si>
  <si>
    <t>เงินช่วยพิเศษ</t>
  </si>
  <si>
    <t>เพื่อจ่ายเป็นค่าทำศพของพนักงาน</t>
  </si>
  <si>
    <t>เจ้าหน้าที่หรือผู้มีสิทธิได้รับตาม</t>
  </si>
  <si>
    <t>กฎหมาย</t>
  </si>
  <si>
    <t>ค่าทำศพของพนักงาน</t>
  </si>
  <si>
    <t>ค่าทำศพของพนักงานเจ้าหน้าที่หรือ</t>
  </si>
  <si>
    <t>ผู้มีสิทธิได้รับตามกฎหมาย</t>
  </si>
  <si>
    <t>เจ้าหน้าที่หรือผู้มีสิทธิ</t>
  </si>
  <si>
    <t>ได้รับตามกฎหมาย</t>
  </si>
  <si>
    <t>มีเงินค่าทำศพของพนักงาน</t>
  </si>
  <si>
    <t>เจ้าหน้าที่หรือผู้มีสิทธิได้รับ</t>
  </si>
  <si>
    <t>ตามกฎหมาย</t>
  </si>
  <si>
    <t>มาตรฐานลดปัญหา</t>
  </si>
  <si>
    <t>ขยายเขตไฟฟ้า</t>
  </si>
  <si>
    <t>จำนวน 2 ซุ้ม</t>
  </si>
  <si>
    <t>จัดซื้อซุ้มศาลานั่งพักผ่อน</t>
  </si>
  <si>
    <t>1. เพื่อช่วยเหลือประชาชนให้</t>
  </si>
  <si>
    <t>มีน้ำใช้สำหรับการทำเกษตรกรรม</t>
  </si>
  <si>
    <t>ที่ตื้นเขิน จากเขต หมู่ 1 บ้านช่องลมถึง</t>
  </si>
  <si>
    <t xml:space="preserve">หมู่ 10 บ้านพรานอบ </t>
  </si>
  <si>
    <t>โดยวิธีการขุดลอกคลอง เพื่อแก้ไขปัญหา</t>
  </si>
  <si>
    <t xml:space="preserve">ภัยแล้งและน้ำท่วม </t>
  </si>
  <si>
    <t>จำนวน 4 โครงการ</t>
  </si>
  <si>
    <t>จำนวน 42 โครงการ</t>
  </si>
  <si>
    <t>รวม แนวทางการพัฒนาที่ 3.2</t>
  </si>
  <si>
    <t>รวม แนวทางการพัฒนาที่ 3.3</t>
  </si>
  <si>
    <t>รวม แนวทางการพัฒนาที่ 4.1</t>
  </si>
  <si>
    <t>รวม แนวทางการพัฒนาที่ 4.2</t>
  </si>
  <si>
    <t>รวม แนวทางการพัฒนาที่ 4.3</t>
  </si>
  <si>
    <t>รวม แนวทางการพัฒนาที่ 4.4</t>
  </si>
  <si>
    <t>รวม แนวทางการพัฒนาที่ 4.5</t>
  </si>
  <si>
    <t>รวม แนวทางการพัฒนาที่ 5.1</t>
  </si>
  <si>
    <t>รวม แนวทางการพัฒนาที่ 5.3</t>
  </si>
  <si>
    <t>รวม แนวทางการพัฒนาที่ 5.2</t>
  </si>
  <si>
    <t>จำนวน - โครงการ</t>
  </si>
  <si>
    <t>โครงการอุดหนุนกลุ่มวิสาหกิจ</t>
  </si>
  <si>
    <t xml:space="preserve">/ปรับเกรด </t>
  </si>
  <si>
    <t>รวม แนวทางการพัฒนาที่ 6.1</t>
  </si>
  <si>
    <t>รวม แนวทางการพัฒนาที่ 6.2</t>
  </si>
  <si>
    <t>รวม แนวทางการพัฒนาที่ 6.3</t>
  </si>
  <si>
    <t>รวม แนวทางการพัฒนาที่ 6.4</t>
  </si>
  <si>
    <t>รวม แนวทางการพัฒนาที่ 7.1</t>
  </si>
  <si>
    <t>รวม แนวทางการพัฒนาที่ 7.2</t>
  </si>
  <si>
    <t>จำนวน 13 โครงการ</t>
  </si>
  <si>
    <t>โครงการกองทุนแม่ของแผ่นดิน</t>
  </si>
  <si>
    <t>เพื่อใช้แนวทางกองทุนแม่ของ</t>
  </si>
  <si>
    <t xml:space="preserve">แผ่นดิน ลดสถานการณ์ปัญหา  </t>
  </si>
  <si>
    <t>ยาเสพติด สร้างความเข้มแข็งพลัง</t>
  </si>
  <si>
    <t>แผ่นดิน สร้างความยั่งยืนให้กับ</t>
  </si>
  <si>
    <t>หมู่บ้าน/ชุมชน</t>
  </si>
  <si>
    <t>ลดปัญหายาเสพติดใน</t>
  </si>
  <si>
    <t>ชุมชน สร้างความ</t>
  </si>
  <si>
    <t>เข้มแข็ง  ให้กับชุมชน</t>
  </si>
  <si>
    <t>ปัญหายาเสพติดใน</t>
  </si>
  <si>
    <t>ชุมชนลดลง สร้างความ</t>
  </si>
  <si>
    <t>จำนวน 7 โครงการ</t>
  </si>
  <si>
    <t>ถึงบ้านนายทองม้วน   มาตรนอก</t>
  </si>
  <si>
    <t xml:space="preserve">พร้อมประตูเปิด - ปิด นานายบุญเลิศ  </t>
  </si>
  <si>
    <t>ลอสวัสดิ์</t>
  </si>
  <si>
    <t>เพื่อใช้เป็นสถานที่ในการจัด</t>
  </si>
  <si>
    <t>การเรียนการสอนเด็กเล็กตำบล</t>
  </si>
  <si>
    <t>ดำเนินการก่อสร้างศูนย์พัฒนา</t>
  </si>
  <si>
    <t xml:space="preserve">เด็กเล็กตำบลประชาสุขสันต์ </t>
  </si>
  <si>
    <t>โครงการก่อสร้างศูนย์พัฒนาเด็กเล็ก</t>
  </si>
  <si>
    <t>ที่ได้มาตรฐาน</t>
  </si>
  <si>
    <t>มีความพร้อมในการ</t>
  </si>
  <si>
    <t>จัดการเรียนการสอนระดับ</t>
  </si>
  <si>
    <t>จากนานายสุนัน สุดสวาท ถึงเขตตำบล</t>
  </si>
  <si>
    <t>ช่องลม</t>
  </si>
  <si>
    <t>โดยวิธีขุดลอกสระหลวง หมู่ 10 บ้านพรานอบ</t>
  </si>
  <si>
    <t>นานายโนรี  เพิกสร้อยแก้ว</t>
  </si>
  <si>
    <t>ขุดลอกสระหลวง และแหล่งน้ำ</t>
  </si>
  <si>
    <t xml:space="preserve">สาธารณะที่ตื้นเขิน นานายโนรี </t>
  </si>
  <si>
    <t xml:space="preserve">เพิกสร้อยแก้ว </t>
  </si>
  <si>
    <t>การขุดลอกเพิ่มขึ้น</t>
  </si>
  <si>
    <t xml:space="preserve">โดยวิธีขุดลอกบริเวณบึงพรานอบ </t>
  </si>
  <si>
    <t xml:space="preserve">ขุดลอกแหล่งน้ำสาธารณะที่ตื้นเขิน </t>
  </si>
  <si>
    <t xml:space="preserve">บริเวณบึงพรานอบ </t>
  </si>
  <si>
    <t xml:space="preserve">โดยวิธีขุดลอกสระหลวง </t>
  </si>
  <si>
    <t xml:space="preserve">สาธารณะที่ตื้นเขิน </t>
  </si>
  <si>
    <t>โดยวิธีก่อสร้างแก้มลิง บริเวณคลองห้วยน้อย</t>
  </si>
  <si>
    <t>ก่อสร้างแก้มลิง บริเวณคลองห้วยน้อย</t>
  </si>
  <si>
    <t>8</t>
  </si>
  <si>
    <t>9</t>
  </si>
  <si>
    <t xml:space="preserve">บ้านเกาะไผ่ล้อม จากบ้านนายสุนันท์  </t>
  </si>
  <si>
    <t>ใจธรรม ถึงบ้านนายทิพรส  ทองดอนเหมือน</t>
  </si>
  <si>
    <t>จำนวน 5 โครงการ</t>
  </si>
  <si>
    <t>กลุ่มโรงเรียนช่องลมสุขสันต์</t>
  </si>
  <si>
    <t>โครงการแข่งขันกีฬา</t>
  </si>
  <si>
    <t>เด็กและเยาวชนกลุ่มโรงเรียน</t>
  </si>
  <si>
    <t>เยาวชนในพื้นที่รู้จักใช้เวลา</t>
  </si>
  <si>
    <t>เพื่อส่งเสริมให้เด็กและเยาวชน</t>
  </si>
  <si>
    <t>โครงการก่อสร้างวางท่อระบายน้ำ หมู่ 6</t>
  </si>
  <si>
    <t>บ้านเกาะควง จากบ้านนายเฉลิม  คงเพชรดี</t>
  </si>
  <si>
    <t>ถึงบ้านนายบุญมี   แสงอินทร์</t>
  </si>
  <si>
    <t>จากบ้านนายเฉลิม  คงเพชรดี</t>
  </si>
  <si>
    <t>ปัญหาน้ำท่วมขัง</t>
  </si>
  <si>
    <t xml:space="preserve">บ้านเกาะควง จากบ้านนายบุญมา  </t>
  </si>
  <si>
    <t>ทองดอนเหมือน ถึงบ้านนายธงชัย  แคน้อย</t>
  </si>
  <si>
    <t>จากบ้านนายบุญมา   ทองดอนเหมือน</t>
  </si>
  <si>
    <t>ถึงบ้านนายธงชัย   แคน้อย</t>
  </si>
  <si>
    <t>โครงการขยายไหล่ทาง หมู่ 6 บ้านเกาะควง</t>
  </si>
  <si>
    <t>จากบ้านนายทิพรส   ทองดอนเหมือน</t>
  </si>
  <si>
    <t>ถึงบ้านนายสมบูรณ์  สิงห์เรือง</t>
  </si>
  <si>
    <t>หมู่ 6 บ้านเกาะควง บ้านนายธงชัย  แคน้อย</t>
  </si>
  <si>
    <t>ถึงบ้านนายบัวพา  นาดี</t>
  </si>
  <si>
    <t>ถึงบ้านนายโต วิเรืองยอด</t>
  </si>
  <si>
    <t xml:space="preserve">หมู่ 6 บ้านเกาะควง บ้านนายวิโรจน์ ยิ่งมาก </t>
  </si>
  <si>
    <t>ถึงบ้านนายแก เรืองอำพร</t>
  </si>
  <si>
    <t>หมู่ 6 บ้านเกาะควง บ้านนายวิโรจน์ ยิ่งมาก</t>
  </si>
  <si>
    <t>49</t>
  </si>
  <si>
    <t>โครงการก่อสร้างอาคารจัดเก็บ</t>
  </si>
  <si>
    <t xml:space="preserve">เครื่องคัดเมล็ดพันธุ์ หมู่ 4 บ้านดงกระทิง </t>
  </si>
  <si>
    <t>เพื่อให้หมู่บ้านมีอาคารจัดเก็บ</t>
  </si>
  <si>
    <t>ทำการก่อสร้างอาคารจัดเก็บเครื่องคัดฯ</t>
  </si>
  <si>
    <t>มีอาคารเก็บเครื่องคัด</t>
  </si>
  <si>
    <t>เครื่องคัดเมล็ดพันธุ์</t>
  </si>
  <si>
    <t>อาคารที่ได้มาตรฐาน</t>
  </si>
  <si>
    <t>งานจัดซื้อจัดจ้าง</t>
  </si>
  <si>
    <t>มีความเข้าใจในบทบาท</t>
  </si>
  <si>
    <t>และหน้าที่ที่ได้รับมอบหมาย</t>
  </si>
  <si>
    <t>เกี่ยวกับการจัดซื้อจัดจ้าง</t>
  </si>
  <si>
    <t>1. ค่าจัดซื้อตู้เอกสารชนิด 2 บาน</t>
  </si>
  <si>
    <t>2. จัดซื้อกล้องถ่ายภาพนิ่ง</t>
  </si>
  <si>
    <t>ระบบดิจิตอล</t>
  </si>
  <si>
    <t>โครงการก่อสร้างรั้วหน้าเทศบาลตำบล</t>
  </si>
  <si>
    <t>เพื่อรักษาความปลอดภัย</t>
  </si>
  <si>
    <t>และทรัพย์สินของเทศบาล</t>
  </si>
  <si>
    <t>ก่อสร้างรั้วด้านหน้าเทศบาล</t>
  </si>
  <si>
    <t>ทรัพย์สินของเทศบาล</t>
  </si>
  <si>
    <t>โครงการปรับปรุงภูมิทัศน์เทศบาลตำบล</t>
  </si>
  <si>
    <t>โดยทำการปรับปรุงภูมิทัศน์ในเทศบาล</t>
  </si>
  <si>
    <t>สำนักงานสถานที่ทำงาน</t>
  </si>
  <si>
    <t>และอุปกรณ์ครบชุด</t>
  </si>
  <si>
    <t xml:space="preserve">16. จัดซื้อเต้นท์ ขนาด 3 ห้อง </t>
  </si>
  <si>
    <t>จำนวน 4 หลัง</t>
  </si>
  <si>
    <t>บ้านหร่ายการ้อง  จากบ้านนายสังวาลย์</t>
  </si>
  <si>
    <t>ถึงบ้านนายไร เกิดเชื้อ และจากบ้านนายมนัส</t>
  </si>
  <si>
    <t>หาระกุล ถึงบ้านนางอารีรัตน์   เชี่ยวชาญ</t>
  </si>
  <si>
    <t>เพื่ออำนวยความสะดวกและสร้าง</t>
  </si>
  <si>
    <t>บ้านหร่ายการ้อง จากนานายเลื่อน เทียนบุญนาค</t>
  </si>
  <si>
    <t xml:space="preserve">บ้านเกาะควง จากนานายประเสริฐ </t>
  </si>
  <si>
    <t>ศรีพรมภักดี ถึงนานายบัญชา    เสนา</t>
  </si>
  <si>
    <t xml:space="preserve">โครงการก่อสร้างถนนคอนกรีต หมู่ 1 </t>
  </si>
  <si>
    <t xml:space="preserve">บ้านหร่ายการ้อง จากถนนสายอุทัย 2 </t>
  </si>
  <si>
    <t xml:space="preserve">ถึงลานตากข้าว </t>
  </si>
  <si>
    <t>จากคลองห้วยน้อย ถึงนานายวิเชียร  จันทร์หอม</t>
  </si>
  <si>
    <t>จากบ้านนายทศพล อินเลี้ยง ถึงลานตากข้าว</t>
  </si>
  <si>
    <t>หมู่ 3 บ้านประชาสุขสันต์ จากบ้านนายอนันต์</t>
  </si>
  <si>
    <t>สุดสวาท ถึงหมู่ 2 บ้านนายมูล   เกศินี</t>
  </si>
  <si>
    <t>โครงการปรับปรุงภูมิทัศน์บึงพรานอบ</t>
  </si>
  <si>
    <t>พักผ่อนหย่อนใจ</t>
  </si>
  <si>
    <t>พักผ่อนหย่อนใจและ</t>
  </si>
  <si>
    <t>ทำกิจกรรมร่วมกัน</t>
  </si>
  <si>
    <t>เพื่อเป็นสถานที่ออกกำลังกาย</t>
  </si>
  <si>
    <t>ปรับปรุงภูมิทัศน์บึงพรานอบ</t>
  </si>
  <si>
    <t>ที่ออกกำลังกาย</t>
  </si>
  <si>
    <t>มีสถานที่ออกกำลังกาย</t>
  </si>
  <si>
    <t>โดยการปรับปรุงคลองไส้ไก่ (วางท่อระบายน้ำ)</t>
  </si>
  <si>
    <t>หมู่ 4 บ้านดงกระทิง นานางสุภาพ   ขำพิมาย</t>
  </si>
  <si>
    <t>ปรับปรุงคลองไส้ไก่ (วางท่อระบายน้ำ)</t>
  </si>
  <si>
    <t xml:space="preserve">นานางสุภาพ   ขำพิมาย </t>
  </si>
  <si>
    <t>การปรับปรุง</t>
  </si>
  <si>
    <t>บ้านประชาสุขสันต์ บ้านนางแดง    ไพรเพชร</t>
  </si>
  <si>
    <t>เพื่อให้มีแสงสว่างเพียงพอ</t>
  </si>
  <si>
    <t>มีความปลอดภัยมากขึ้น</t>
  </si>
  <si>
    <t>3.จากวัดดงอีบุก ถึง ลานตากข้าว หมู่ 3</t>
  </si>
  <si>
    <t>บ้านเกาะไผ่ล้อม  บ้านนางศรีนวล  เพชรอ่อน</t>
  </si>
  <si>
    <t xml:space="preserve"> ถึงท่าข้าว</t>
  </si>
  <si>
    <t xml:space="preserve">หมู่ 7 บ้านเกาะไผ่ล้อม </t>
  </si>
  <si>
    <t>บ้านนายยงยุทธ   ทองแจ้ง</t>
  </si>
  <si>
    <t>เพื่อส่งเสริมให้ประชาชนตระหนักถึง</t>
  </si>
  <si>
    <t>จำนวนผู้เข้า</t>
  </si>
  <si>
    <t>ประชาชนรู้ถึงเอกลักษณ์</t>
  </si>
  <si>
    <t>เอกลักษณ์ขนมธรรมเนียมประเพณี</t>
  </si>
  <si>
    <t>ร่วมโครงการ</t>
  </si>
  <si>
    <t>ขนบธรรมเนียมประเพณี</t>
  </si>
  <si>
    <t>โครงการประเพณีทอดเทียนโฮม</t>
  </si>
  <si>
    <t xml:space="preserve">วัดในตำบลประชาสุขสันต์ </t>
  </si>
  <si>
    <t>จัดงานประเพณีทอดเทียนโฮม</t>
  </si>
  <si>
    <t>วัดในเขตตำบลประชาสุขสันต์</t>
  </si>
  <si>
    <t xml:space="preserve">โครงการประเพณีแห่เทียนเข้าพรรษา </t>
  </si>
  <si>
    <t>เพื่อจัดกิจกรรมและร่วมประเพณี</t>
  </si>
  <si>
    <t>แห่เทียนเข้าพรรษา</t>
  </si>
  <si>
    <t>ได้ทำบุญและอนุรักษ์ประเพณี</t>
  </si>
  <si>
    <t>1. บ้านนายพิมพ์  เพลงสมยา</t>
  </si>
  <si>
    <t>2. ท่าข้าวห้าแยกบึงพรานอบ</t>
  </si>
  <si>
    <t>บ้านนายยุคล   บุญประเสริฐ</t>
  </si>
  <si>
    <t>โครงการก่อสร้างถนนลูกรัง</t>
  </si>
  <si>
    <t>หมู่ 11 บ้านบัวทอง นานายคำเบ้า  ผ่องแผ้ว</t>
  </si>
  <si>
    <t>โครงการก่อสร้างทางเท้า หมู่ 3</t>
  </si>
  <si>
    <t>บ้านประชาสุขสันต์ จากบ้านแม่หัน  ผาจ้ำ ถึง</t>
  </si>
  <si>
    <t>ซุ้มหมู่บ้าน</t>
  </si>
  <si>
    <t>ถึงเขต หมู่ 1 บ้านช่องลม</t>
  </si>
  <si>
    <t>บ้านประชาสุขสันต์ จากบ้านนางนงค์  ผิวละออ</t>
  </si>
  <si>
    <t>12</t>
  </si>
  <si>
    <t>22</t>
  </si>
  <si>
    <t>34</t>
  </si>
  <si>
    <t>47</t>
  </si>
  <si>
    <t>85</t>
  </si>
  <si>
    <t>จำนวน 90 โครงการ</t>
  </si>
  <si>
    <t>โครงการอบรมให้ความรู้การบริหาร</t>
  </si>
  <si>
    <t>จัดการสิ่งปฏิกูลและมูลฝอย</t>
  </si>
  <si>
    <t>ในการจัดการสิ่งปฏิกูลและมูลฝอย</t>
  </si>
  <si>
    <t>เพื่อส่งเสริมให้ความรู้ ให้แก่ ชุมชน</t>
  </si>
  <si>
    <t>อย่างถูกต้อง</t>
  </si>
  <si>
    <t>ชุมชนมีระบบ</t>
  </si>
  <si>
    <t>การจัดการสิ่งปฏิกูล</t>
  </si>
  <si>
    <t>และมูลฝอยที่ดี</t>
  </si>
  <si>
    <t>มีความรู้ในการบริหารจัดการ</t>
  </si>
  <si>
    <t>สิ่งปฏิกูลและมูลฝอยที่ถูกต้อง</t>
  </si>
  <si>
    <t xml:space="preserve">4. ค่าจัดซื้อเก้าอี้ทำงาน </t>
  </si>
  <si>
    <t>(ระดับพนักงาน) จำนวน 3 ตัว</t>
  </si>
  <si>
    <t>5. เครื่องมัลติมิเตอร์</t>
  </si>
  <si>
    <t xml:space="preserve">6. ค่าจัดซื้อเครื่องสำรองไฟฟ้า </t>
  </si>
  <si>
    <t>19</t>
  </si>
  <si>
    <t>26</t>
  </si>
  <si>
    <t>38</t>
  </si>
  <si>
    <t>40</t>
  </si>
  <si>
    <t>45</t>
  </si>
  <si>
    <t>46</t>
  </si>
  <si>
    <t>56</t>
  </si>
  <si>
    <t>62</t>
  </si>
  <si>
    <t>65</t>
  </si>
  <si>
    <t>67</t>
  </si>
  <si>
    <t>จำนวน 80 โครงการ</t>
  </si>
  <si>
    <t>จำนวน 17 โครงการ</t>
  </si>
  <si>
    <t>36</t>
  </si>
  <si>
    <t>64</t>
  </si>
  <si>
    <t>จำนวน 12 โครงการ</t>
  </si>
  <si>
    <t>โครงการเตรียมความพร้อมเข้าสู่</t>
  </si>
  <si>
    <t xml:space="preserve">ประชาคมอาเซียน  </t>
  </si>
  <si>
    <t>(ASEAN Economic Community )</t>
  </si>
  <si>
    <t>เพื่อให้บุคลากรในหน่วยงาน/ชุมชน</t>
  </si>
  <si>
    <t>รับรู้และเข้าใจเตรียมความพร้อม</t>
  </si>
  <si>
    <t xml:space="preserve">ในการเข้าสู่ประชาคมอาเซียน </t>
  </si>
  <si>
    <t xml:space="preserve">บุคลากรเทศบาล เด็กนักเรียน </t>
  </si>
  <si>
    <t>เยาวชน ชุมชน และประชาชน</t>
  </si>
  <si>
    <t>มีความรู้ความเข้าใจเกี่ยวกับ</t>
  </si>
  <si>
    <t>มีความเข้าใจและ</t>
  </si>
  <si>
    <t>สามารถปรับตัวเพื่อ</t>
  </si>
  <si>
    <t>การก้าวเข้าสู่ประชาคม</t>
  </si>
  <si>
    <t>อาเซียนมากขึ้น</t>
  </si>
  <si>
    <t>อบจ.กำแพงเพชร</t>
  </si>
  <si>
    <t>แผนพัฒนาสามปี  (พ.ศ. 2560 – 2562)</t>
  </si>
  <si>
    <t>แบบ ผ.02</t>
  </si>
  <si>
    <t>ทางเท้าและเกาะกลางถนนรวมทั้งระบายน้ำ</t>
  </si>
  <si>
    <t>1.2 สำรวจ ตรวจสอบ ก่อสร้าง ปรับปรุง บำรุงรักษาสาธารณูปโภค สาธารณูปการ</t>
  </si>
  <si>
    <t>1.5 พัฒนาแหล่งน้ำและระบบชลประทาน</t>
  </si>
  <si>
    <t xml:space="preserve">1.1 สำรวจ ตรวจสอบ ก่อสร้าง ปรับปรุง บำรุงรักษาและซ่อมแซม ถนน สะพาน </t>
  </si>
  <si>
    <t xml:space="preserve">2.1 การส่งเสริม สนับสนุนและพัฒนาการศึกษาทุกเพศวัย และบุคลากรทางการศึกษา </t>
  </si>
  <si>
    <t>เพื่อสร้างโอกาสที่ทีคุณภาพ</t>
  </si>
  <si>
    <t>2.2 การส่งเสริม และสนับสนุน การอนุรักษ์ศิลปวัฒนธรรมขนบธรรมเนียมและประเพณี</t>
  </si>
  <si>
    <t>ของท้องถิ่น</t>
  </si>
  <si>
    <t>2.3 การส่งเสริมทะนุบำรุงพระพุทธศาสนาให้เป็นองค์กรทางศาสนาที่มีบทบาทสำคัญ</t>
  </si>
  <si>
    <t>ในการปลูกฝังคุณธรรมจริยธรรมและปรองดองสมานฉันท์</t>
  </si>
  <si>
    <t>2.6 ส่งเสริมและพัฒนาการบริหารจัดการตามหลักธรรมาภิบาลอย่างมีประสิทธิภาพ</t>
  </si>
  <si>
    <t>และภาพลักษณ์ที่ดีขององค์กร</t>
  </si>
  <si>
    <t>1) ยุทธศาสตร์การพัฒนาด้านการจัดวางผังเมืองและพัฒนาด้านโครงสร้างพื้นฐาน</t>
  </si>
  <si>
    <t>2) ยุทธศาสตร์การพัฒนาด้านการส่งเสริมการศึกษา ศาสนา ศิลปวัฒนธรรม</t>
  </si>
  <si>
    <t>3) ยุทธศาสตร์การพัฒนาด้านการส่งเสริมเศรษฐกิจพอเพียงและพัฒนาเกษตรปลอดภัย</t>
  </si>
  <si>
    <t>3.3 การส่งเสริมและสนับสนุนการจัดตั้งกลุ่มเครือข่ายเพื่อบริหารจัดการการผลิตเกษตร</t>
  </si>
  <si>
    <t>4) ยุทธศาสตร์การพัฒนาด้านการส่งเสริมสุขภาพอนามัย คุณภาพชีวิตของประชาชน</t>
  </si>
  <si>
    <t>4.1 การส่งเสริมสนับสนุนการพัฒนาระบบการให้บริการสาธารณสุขและกิจกรรม</t>
  </si>
  <si>
    <t>การสร้างเสริมสุขภาพ กีฬาและนันทนาการ</t>
  </si>
  <si>
    <t xml:space="preserve">4.2 การส่งเสริมการสร้างงาน สร้างรายได้และพัฒนาการรวมกลุ่ม/องค์กร </t>
  </si>
  <si>
    <t>เพื่อการพัฒนาคุณภาพชีวิตของประชาชน</t>
  </si>
  <si>
    <t>4.3 การส่งเสริมและสนับสนุนการพัฒนาทักษะการเรียนรู้และการมีส่วนร่วม</t>
  </si>
  <si>
    <t>ของประชาชน เพื่อเสริมสร้างความมั่นคงสถาบันหลักของชาติ</t>
  </si>
  <si>
    <t>5) ยุทธศาสตร์การพัฒนาด้านการจัดการทรัพยากรธรรมชาติและสิ่งแวดล้อมอย่างยั่งยืน</t>
  </si>
  <si>
    <t>5.1 การส่งเสริมและสนับสนุนการอนุรักษ์และฟื้นฟูพื้นที่ป่าไม้ ที่ดิน และทรัพยากร</t>
  </si>
  <si>
    <t>ธรรมชาติอย่างยั่งยืน</t>
  </si>
  <si>
    <t>5.3 การส่งเสริมและสนับสนุนมาตรการประหยัดพลังงานและการส่งเสริมพลังงาน</t>
  </si>
  <si>
    <t>ทดแทนจากธรรมชาติที่เป็นมิตรต่อสิ่งแวดล้อม</t>
  </si>
  <si>
    <t xml:space="preserve">6) ยุทธศาสตร์การพัฒนาด้านการยกระดับคุณภาพแหล่งท่องเที่ยว </t>
  </si>
  <si>
    <t>และส่งเสริมการท่องเที่ยว</t>
  </si>
  <si>
    <t xml:space="preserve">6.2 การส่งเสริมและสนับสนุนการพัฒนาบุคลากรด้านการท่องเที่ยวให้เป็นสากลรองรับ </t>
  </si>
  <si>
    <t>AEC เพื่อการพัฒนาที่มั่นคง มั่งคั่ง และยั่งยืน</t>
  </si>
  <si>
    <t>7) ยุทธศาสตร์การพัฒนาด้านการพัฒนาการบริหารจัดการองค์กรปกครองส่วนท้องถิ่น</t>
  </si>
  <si>
    <t>ให้มีประสิทธิภาพและธรรมาภิบาล</t>
  </si>
  <si>
    <t>7.1 การส่งเสริมและพัฒนาคุณภาพการบริหารจัดการตามหลักธรรมาภิบาล</t>
  </si>
  <si>
    <t>อย่างมีประสิทธิภาพ</t>
  </si>
  <si>
    <t>7.2 การส่งเสริมและสนับสนุนสมรรถนะหลักของบุคลากรท้องถิ่น เพื่อเพิ่มประสิทธิภาพ</t>
  </si>
  <si>
    <t>การปฏิบัติงาน</t>
  </si>
  <si>
    <t>จำนวน 44 โครงการ</t>
  </si>
  <si>
    <t>19. จัดซื้อรถบรรทุกติดตั้งเครน-</t>
  </si>
  <si>
    <t>20. จัดซื้อรถยนต์บรรทุกน้ำดับเพลิง</t>
  </si>
  <si>
    <t>21. จัดซื้อรถยนต์ประจำตำแหน่ง</t>
  </si>
  <si>
    <t>22. จัดซื้อชุดเครื่องเสียงเคลื่อนที่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</si>
</sst>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;[Red]#,##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E+00"/>
    <numFmt numFmtId="195" formatCode="_-* #,##0.000_-;\-* #,##0.000_-;_-* &quot;-&quot;??_-;_-@_-"/>
    <numFmt numFmtId="196" formatCode="0.000"/>
    <numFmt numFmtId="197" formatCode="0.0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#,##0_ ;\-#,##0\ 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name val="TH SarabunIT๙"/>
      <family val="2"/>
    </font>
    <font>
      <b/>
      <sz val="20"/>
      <name val="TH SarabunIT๙"/>
      <family val="2"/>
    </font>
    <font>
      <sz val="20"/>
      <name val="TH SarabunIT๙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b/>
      <u val="single"/>
      <sz val="1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5"/>
      <color indexed="8"/>
      <name val="TH SarabunIT๙"/>
      <family val="2"/>
    </font>
    <font>
      <sz val="15"/>
      <color indexed="8"/>
      <name val="TH SarabunIT๙"/>
      <family val="2"/>
    </font>
    <font>
      <b/>
      <sz val="15.5"/>
      <color indexed="8"/>
      <name val="TH SarabunIT๙"/>
      <family val="2"/>
    </font>
    <font>
      <sz val="14.5"/>
      <color indexed="8"/>
      <name val="TH SarabunIT๙"/>
      <family val="2"/>
    </font>
    <font>
      <b/>
      <sz val="20"/>
      <color indexed="8"/>
      <name val="TH SarabunIT๙"/>
      <family val="2"/>
    </font>
    <font>
      <sz val="20"/>
      <color indexed="8"/>
      <name val="TH SarabunIT๙"/>
      <family val="2"/>
    </font>
    <font>
      <b/>
      <u val="single"/>
      <sz val="18"/>
      <color indexed="8"/>
      <name val="TH SarabunIT๙"/>
      <family val="2"/>
    </font>
    <font>
      <sz val="17.5"/>
      <color indexed="8"/>
      <name val="TH SarabunIT๙"/>
      <family val="2"/>
    </font>
    <font>
      <sz val="17"/>
      <color indexed="8"/>
      <name val="TH SarabunIT๙"/>
      <family val="2"/>
    </font>
    <font>
      <u val="single"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b/>
      <sz val="15.5"/>
      <color theme="1"/>
      <name val="TH SarabunIT๙"/>
      <family val="2"/>
    </font>
    <font>
      <sz val="14.5"/>
      <color theme="1"/>
      <name val="TH SarabunIT๙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b/>
      <u val="single"/>
      <sz val="18"/>
      <color theme="1"/>
      <name val="TH SarabunIT๙"/>
      <family val="2"/>
    </font>
    <font>
      <sz val="17.5"/>
      <color theme="1"/>
      <name val="TH SarabunIT๙"/>
      <family val="2"/>
    </font>
    <font>
      <sz val="17"/>
      <color theme="1"/>
      <name val="TH SarabunIT๙"/>
      <family val="2"/>
    </font>
    <font>
      <u val="single"/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 tint="0.04998999834060669"/>
      <name val="TH SarabunIT๙"/>
      <family val="2"/>
    </font>
    <font>
      <sz val="16"/>
      <color theme="1" tint="0.04998999834060669"/>
      <name val="TH SarabunIT๙"/>
      <family val="2"/>
    </font>
    <font>
      <sz val="16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76">
    <xf numFmtId="0" fontId="0" fillId="0" borderId="0" xfId="0" applyAlignment="1">
      <alignment/>
    </xf>
    <xf numFmtId="0" fontId="62" fillId="0" borderId="0" xfId="0" applyFont="1" applyAlignment="1">
      <alignment/>
    </xf>
    <xf numFmtId="0" fontId="3" fillId="0" borderId="0" xfId="41" applyFont="1">
      <alignment/>
      <protection/>
    </xf>
    <xf numFmtId="0" fontId="3" fillId="0" borderId="10" xfId="41" applyFont="1" applyBorder="1">
      <alignment/>
      <protection/>
    </xf>
    <xf numFmtId="0" fontId="63" fillId="0" borderId="11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9" fontId="66" fillId="0" borderId="10" xfId="0" applyNumberFormat="1" applyFont="1" applyBorder="1" applyAlignment="1">
      <alignment horizontal="center"/>
    </xf>
    <xf numFmtId="49" fontId="66" fillId="0" borderId="12" xfId="0" applyNumberFormat="1" applyFont="1" applyBorder="1" applyAlignment="1">
      <alignment horizontal="center"/>
    </xf>
    <xf numFmtId="0" fontId="63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3" fontId="65" fillId="0" borderId="0" xfId="0" applyNumberFormat="1" applyFont="1" applyAlignment="1">
      <alignment horizontal="center"/>
    </xf>
    <xf numFmtId="0" fontId="65" fillId="0" borderId="0" xfId="0" applyNumberFormat="1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center"/>
    </xf>
    <xf numFmtId="3" fontId="65" fillId="0" borderId="0" xfId="0" applyNumberFormat="1" applyFont="1" applyBorder="1" applyAlignment="1">
      <alignment horizontal="center"/>
    </xf>
    <xf numFmtId="0" fontId="65" fillId="0" borderId="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0" fontId="69" fillId="0" borderId="13" xfId="0" applyFont="1" applyFill="1" applyBorder="1" applyAlignment="1">
      <alignment horizontal="center" vertical="top" wrapText="1"/>
    </xf>
    <xf numFmtId="49" fontId="66" fillId="0" borderId="14" xfId="0" applyNumberFormat="1" applyFont="1" applyBorder="1" applyAlignment="1">
      <alignment horizontal="center"/>
    </xf>
    <xf numFmtId="49" fontId="67" fillId="0" borderId="14" xfId="0" applyNumberFormat="1" applyFont="1" applyBorder="1" applyAlignment="1">
      <alignment horizontal="center"/>
    </xf>
    <xf numFmtId="0" fontId="66" fillId="0" borderId="0" xfId="0" applyFont="1" applyAlignment="1">
      <alignment/>
    </xf>
    <xf numFmtId="49" fontId="66" fillId="33" borderId="14" xfId="0" applyNumberFormat="1" applyFont="1" applyFill="1" applyBorder="1" applyAlignment="1">
      <alignment horizontal="center" shrinkToFit="1"/>
    </xf>
    <xf numFmtId="0" fontId="69" fillId="0" borderId="10" xfId="0" applyFont="1" applyFill="1" applyBorder="1" applyAlignment="1">
      <alignment horizontal="center" vertical="top"/>
    </xf>
    <xf numFmtId="49" fontId="67" fillId="0" borderId="10" xfId="0" applyNumberFormat="1" applyFont="1" applyBorder="1" applyAlignment="1">
      <alignment horizontal="center"/>
    </xf>
    <xf numFmtId="49" fontId="66" fillId="0" borderId="12" xfId="0" applyNumberFormat="1" applyFont="1" applyBorder="1" applyAlignment="1">
      <alignment horizontal="center" shrinkToFit="1"/>
    </xf>
    <xf numFmtId="49" fontId="66" fillId="33" borderId="12" xfId="0" applyNumberFormat="1" applyFont="1" applyFill="1" applyBorder="1" applyAlignment="1">
      <alignment horizontal="center" shrinkToFit="1"/>
    </xf>
    <xf numFmtId="0" fontId="66" fillId="0" borderId="12" xfId="0" applyNumberFormat="1" applyFont="1" applyBorder="1" applyAlignment="1">
      <alignment horizontal="center" shrinkToFit="1"/>
    </xf>
    <xf numFmtId="49" fontId="67" fillId="0" borderId="12" xfId="0" applyNumberFormat="1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3" fontId="65" fillId="0" borderId="10" xfId="0" applyNumberFormat="1" applyFont="1" applyFill="1" applyBorder="1" applyAlignment="1">
      <alignment horizontal="center" vertical="center"/>
    </xf>
    <xf numFmtId="189" fontId="65" fillId="33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/>
    </xf>
    <xf numFmtId="49" fontId="65" fillId="0" borderId="0" xfId="0" applyNumberFormat="1" applyFont="1" applyAlignment="1">
      <alignment/>
    </xf>
    <xf numFmtId="49" fontId="65" fillId="0" borderId="10" xfId="0" applyNumberFormat="1" applyFont="1" applyFill="1" applyBorder="1" applyAlignment="1">
      <alignment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 applyProtection="1">
      <alignment/>
      <protection/>
    </xf>
    <xf numFmtId="0" fontId="70" fillId="0" borderId="10" xfId="0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65" fillId="0" borderId="12" xfId="0" applyFont="1" applyFill="1" applyBorder="1" applyAlignment="1">
      <alignment horizontal="center"/>
    </xf>
    <xf numFmtId="0" fontId="65" fillId="0" borderId="12" xfId="0" applyFont="1" applyFill="1" applyBorder="1" applyAlignment="1">
      <alignment/>
    </xf>
    <xf numFmtId="49" fontId="66" fillId="0" borderId="0" xfId="0" applyNumberFormat="1" applyFont="1" applyFill="1" applyBorder="1" applyAlignment="1">
      <alignment/>
    </xf>
    <xf numFmtId="0" fontId="65" fillId="0" borderId="12" xfId="0" applyFont="1" applyFill="1" applyBorder="1" applyAlignment="1">
      <alignment vertical="center"/>
    </xf>
    <xf numFmtId="3" fontId="65" fillId="0" borderId="12" xfId="0" applyNumberFormat="1" applyFont="1" applyFill="1" applyBorder="1" applyAlignment="1">
      <alignment horizontal="center" vertical="center"/>
    </xf>
    <xf numFmtId="189" fontId="65" fillId="33" borderId="12" xfId="0" applyNumberFormat="1" applyFont="1" applyFill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/>
    </xf>
    <xf numFmtId="49" fontId="65" fillId="0" borderId="12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3" fontId="65" fillId="0" borderId="0" xfId="0" applyNumberFormat="1" applyFont="1" applyFill="1" applyBorder="1" applyAlignment="1">
      <alignment horizontal="center" vertical="center"/>
    </xf>
    <xf numFmtId="3" fontId="65" fillId="0" borderId="0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/>
    </xf>
    <xf numFmtId="0" fontId="65" fillId="0" borderId="12" xfId="0" applyFont="1" applyFill="1" applyBorder="1" applyAlignment="1" applyProtection="1">
      <alignment/>
      <protection/>
    </xf>
    <xf numFmtId="3" fontId="65" fillId="0" borderId="10" xfId="0" applyNumberFormat="1" applyFont="1" applyFill="1" applyBorder="1" applyAlignment="1">
      <alignment horizontal="left"/>
    </xf>
    <xf numFmtId="189" fontId="65" fillId="33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3" fontId="65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0" fontId="65" fillId="0" borderId="0" xfId="0" applyFont="1" applyFill="1" applyBorder="1" applyAlignment="1">
      <alignment horizontal="left"/>
    </xf>
    <xf numFmtId="49" fontId="66" fillId="0" borderId="12" xfId="0" applyNumberFormat="1" applyFont="1" applyBorder="1" applyAlignment="1">
      <alignment horizontal="center" vertical="center" shrinkToFit="1"/>
    </xf>
    <xf numFmtId="49" fontId="66" fillId="0" borderId="14" xfId="0" applyNumberFormat="1" applyFont="1" applyBorder="1" applyAlignment="1">
      <alignment horizontal="center" shrinkToFit="1"/>
    </xf>
    <xf numFmtId="0" fontId="63" fillId="0" borderId="0" xfId="0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49" fontId="66" fillId="0" borderId="0" xfId="0" applyNumberFormat="1" applyFont="1" applyAlignment="1">
      <alignment/>
    </xf>
    <xf numFmtId="49" fontId="65" fillId="0" borderId="0" xfId="0" applyNumberFormat="1" applyFont="1" applyAlignment="1">
      <alignment/>
    </xf>
    <xf numFmtId="49" fontId="66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49" fontId="65" fillId="0" borderId="0" xfId="0" applyNumberFormat="1" applyFont="1" applyBorder="1" applyAlignment="1">
      <alignment/>
    </xf>
    <xf numFmtId="0" fontId="65" fillId="0" borderId="12" xfId="0" applyFont="1" applyFill="1" applyBorder="1" applyAlignment="1">
      <alignment horizontal="left"/>
    </xf>
    <xf numFmtId="49" fontId="65" fillId="0" borderId="12" xfId="0" applyNumberFormat="1" applyFont="1" applyBorder="1" applyAlignment="1">
      <alignment horizontal="left" vertical="center"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 applyProtection="1">
      <alignment/>
      <protection/>
    </xf>
    <xf numFmtId="3" fontId="65" fillId="0" borderId="15" xfId="0" applyNumberFormat="1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49" fontId="65" fillId="0" borderId="17" xfId="0" applyNumberFormat="1" applyFont="1" applyBorder="1" applyAlignment="1">
      <alignment/>
    </xf>
    <xf numFmtId="3" fontId="65" fillId="0" borderId="12" xfId="36" applyNumberFormat="1" applyFont="1" applyBorder="1" applyAlignment="1">
      <alignment horizontal="center" vertical="center"/>
    </xf>
    <xf numFmtId="188" fontId="65" fillId="33" borderId="12" xfId="36" applyNumberFormat="1" applyFont="1" applyFill="1" applyBorder="1" applyAlignment="1">
      <alignment horizontal="right" vertical="center"/>
    </xf>
    <xf numFmtId="0" fontId="63" fillId="0" borderId="14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4" fillId="0" borderId="14" xfId="41" applyFont="1" applyBorder="1" applyAlignment="1">
      <alignment horizontal="center"/>
      <protection/>
    </xf>
    <xf numFmtId="0" fontId="64" fillId="0" borderId="10" xfId="51" applyFont="1" applyBorder="1">
      <alignment/>
      <protection/>
    </xf>
    <xf numFmtId="188" fontId="64" fillId="0" borderId="14" xfId="36" applyNumberFormat="1" applyFont="1" applyBorder="1" applyAlignment="1">
      <alignment horizontal="center"/>
    </xf>
    <xf numFmtId="188" fontId="64" fillId="0" borderId="18" xfId="36" applyNumberFormat="1" applyFont="1" applyBorder="1" applyAlignment="1">
      <alignment horizontal="center"/>
    </xf>
    <xf numFmtId="188" fontId="64" fillId="0" borderId="16" xfId="35" applyNumberFormat="1" applyFont="1" applyBorder="1" applyAlignment="1">
      <alignment horizontal="center"/>
    </xf>
    <xf numFmtId="0" fontId="64" fillId="0" borderId="0" xfId="41" applyFont="1">
      <alignment/>
      <protection/>
    </xf>
    <xf numFmtId="0" fontId="64" fillId="0" borderId="10" xfId="41" applyFont="1" applyBorder="1" applyAlignment="1">
      <alignment horizontal="center"/>
      <protection/>
    </xf>
    <xf numFmtId="188" fontId="64" fillId="0" borderId="10" xfId="36" applyNumberFormat="1" applyFont="1" applyBorder="1" applyAlignment="1">
      <alignment horizontal="center"/>
    </xf>
    <xf numFmtId="0" fontId="64" fillId="0" borderId="0" xfId="41" applyFont="1" applyAlignment="1">
      <alignment horizontal="center"/>
      <protection/>
    </xf>
    <xf numFmtId="188" fontId="64" fillId="0" borderId="15" xfId="36" applyNumberFormat="1" applyFont="1" applyBorder="1" applyAlignment="1">
      <alignment horizontal="center"/>
    </xf>
    <xf numFmtId="49" fontId="64" fillId="0" borderId="10" xfId="41" applyNumberFormat="1" applyFont="1" applyFill="1" applyBorder="1" applyAlignment="1">
      <alignment horizontal="left" vertical="center" shrinkToFit="1"/>
      <protection/>
    </xf>
    <xf numFmtId="3" fontId="64" fillId="0" borderId="0" xfId="41" applyNumberFormat="1" applyFont="1">
      <alignment/>
      <protection/>
    </xf>
    <xf numFmtId="49" fontId="64" fillId="0" borderId="15" xfId="41" applyNumberFormat="1" applyFont="1" applyBorder="1" applyAlignment="1">
      <alignment horizontal="left" vertical="center" shrinkToFit="1"/>
      <protection/>
    </xf>
    <xf numFmtId="188" fontId="64" fillId="0" borderId="10" xfId="36" applyNumberFormat="1" applyFont="1" applyFill="1" applyBorder="1" applyAlignment="1">
      <alignment horizontal="center" vertical="center"/>
    </xf>
    <xf numFmtId="188" fontId="64" fillId="0" borderId="15" xfId="36" applyNumberFormat="1" applyFont="1" applyFill="1" applyBorder="1" applyAlignment="1">
      <alignment horizontal="center" vertical="center"/>
    </xf>
    <xf numFmtId="0" fontId="64" fillId="0" borderId="10" xfId="41" applyFont="1" applyBorder="1" applyAlignment="1">
      <alignment horizontal="left"/>
      <protection/>
    </xf>
    <xf numFmtId="188" fontId="64" fillId="0" borderId="12" xfId="36" applyNumberFormat="1" applyFont="1" applyBorder="1" applyAlignment="1">
      <alignment horizontal="center"/>
    </xf>
    <xf numFmtId="3" fontId="64" fillId="0" borderId="11" xfId="41" applyNumberFormat="1" applyFont="1" applyBorder="1" applyAlignment="1">
      <alignment horizontal="right"/>
      <protection/>
    </xf>
    <xf numFmtId="188" fontId="64" fillId="0" borderId="11" xfId="35" applyNumberFormat="1" applyFont="1" applyBorder="1" applyAlignment="1">
      <alignment horizontal="center"/>
    </xf>
    <xf numFmtId="0" fontId="64" fillId="0" borderId="0" xfId="41" applyFont="1" applyBorder="1">
      <alignment/>
      <protection/>
    </xf>
    <xf numFmtId="0" fontId="63" fillId="0" borderId="0" xfId="41" applyFont="1" applyBorder="1" applyAlignment="1">
      <alignment horizontal="center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63" fillId="0" borderId="19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4" xfId="0" applyNumberFormat="1" applyFont="1" applyBorder="1" applyAlignment="1">
      <alignment horizontal="center" vertical="center"/>
    </xf>
    <xf numFmtId="49" fontId="63" fillId="33" borderId="14" xfId="0" applyNumberFormat="1" applyFont="1" applyFill="1" applyBorder="1" applyAlignment="1">
      <alignment horizontal="center" vertical="center" shrinkToFit="1"/>
    </xf>
    <xf numFmtId="49" fontId="63" fillId="0" borderId="10" xfId="0" applyNumberFormat="1" applyFont="1" applyBorder="1" applyAlignment="1">
      <alignment horizontal="center" vertical="center"/>
    </xf>
    <xf numFmtId="49" fontId="63" fillId="33" borderId="12" xfId="0" applyNumberFormat="1" applyFont="1" applyFill="1" applyBorder="1" applyAlignment="1">
      <alignment horizontal="center" vertical="center" shrinkToFit="1"/>
    </xf>
    <xf numFmtId="0" fontId="63" fillId="0" borderId="12" xfId="0" applyNumberFormat="1" applyFont="1" applyBorder="1" applyAlignment="1">
      <alignment horizontal="left" vertical="center" shrinkToFit="1"/>
    </xf>
    <xf numFmtId="49" fontId="63" fillId="0" borderId="12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189" fontId="64" fillId="33" borderId="10" xfId="0" applyNumberFormat="1" applyFont="1" applyFill="1" applyBorder="1" applyAlignment="1">
      <alignment horizontal="center" vertical="center"/>
    </xf>
    <xf numFmtId="3" fontId="64" fillId="33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/>
    </xf>
    <xf numFmtId="3" fontId="64" fillId="0" borderId="10" xfId="0" applyNumberFormat="1" applyFont="1" applyFill="1" applyBorder="1" applyAlignment="1">
      <alignment horizontal="left" vertical="center"/>
    </xf>
    <xf numFmtId="49" fontId="64" fillId="0" borderId="10" xfId="0" applyNumberFormat="1" applyFont="1" applyBorder="1" applyAlignment="1">
      <alignment vertical="center"/>
    </xf>
    <xf numFmtId="3" fontId="64" fillId="0" borderId="10" xfId="33" applyNumberFormat="1" applyFont="1" applyBorder="1" applyAlignment="1">
      <alignment horizontal="center" vertical="center"/>
    </xf>
    <xf numFmtId="188" fontId="64" fillId="33" borderId="10" xfId="33" applyNumberFormat="1" applyFont="1" applyFill="1" applyBorder="1" applyAlignment="1">
      <alignment horizontal="right" vertical="center"/>
    </xf>
    <xf numFmtId="49" fontId="64" fillId="0" borderId="0" xfId="0" applyNumberFormat="1" applyFont="1" applyAlignment="1">
      <alignment vertical="center"/>
    </xf>
    <xf numFmtId="49" fontId="64" fillId="0" borderId="10" xfId="0" applyNumberFormat="1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3" fontId="63" fillId="0" borderId="19" xfId="0" applyNumberFormat="1" applyFont="1" applyFill="1" applyBorder="1" applyAlignment="1">
      <alignment horizontal="center" vertical="center"/>
    </xf>
    <xf numFmtId="3" fontId="63" fillId="0" borderId="19" xfId="0" applyNumberFormat="1" applyFont="1" applyFill="1" applyBorder="1" applyAlignment="1">
      <alignment vertical="center"/>
    </xf>
    <xf numFmtId="0" fontId="63" fillId="0" borderId="19" xfId="0" applyFont="1" applyFill="1" applyBorder="1" applyAlignment="1">
      <alignment horizontal="left" vertical="center"/>
    </xf>
    <xf numFmtId="49" fontId="63" fillId="0" borderId="19" xfId="0" applyNumberFormat="1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4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49" fontId="64" fillId="34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 shrinkToFit="1"/>
    </xf>
    <xf numFmtId="49" fontId="64" fillId="34" borderId="15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/>
    </xf>
    <xf numFmtId="49" fontId="64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34" borderId="1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left" vertical="center"/>
    </xf>
    <xf numFmtId="49" fontId="64" fillId="0" borderId="12" xfId="0" applyNumberFormat="1" applyFont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/>
    </xf>
    <xf numFmtId="189" fontId="64" fillId="33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left" vertical="center"/>
    </xf>
    <xf numFmtId="49" fontId="64" fillId="0" borderId="12" xfId="0" applyNumberFormat="1" applyFont="1" applyFill="1" applyBorder="1" applyAlignment="1">
      <alignment vertical="center"/>
    </xf>
    <xf numFmtId="49" fontId="64" fillId="0" borderId="0" xfId="0" applyNumberFormat="1" applyFont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center" vertical="center"/>
    </xf>
    <xf numFmtId="189" fontId="64" fillId="0" borderId="0" xfId="0" applyNumberFormat="1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left" vertical="center"/>
    </xf>
    <xf numFmtId="49" fontId="64" fillId="0" borderId="10" xfId="0" applyNumberFormat="1" applyFont="1" applyBorder="1" applyAlignment="1">
      <alignment horizontal="left" vertical="center" shrinkToFit="1"/>
    </xf>
    <xf numFmtId="49" fontId="64" fillId="34" borderId="12" xfId="0" applyNumberFormat="1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left" vertical="center"/>
    </xf>
    <xf numFmtId="3" fontId="63" fillId="0" borderId="0" xfId="0" applyNumberFormat="1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vertical="center"/>
    </xf>
    <xf numFmtId="49" fontId="64" fillId="0" borderId="10" xfId="0" applyNumberFormat="1" applyFont="1" applyBorder="1" applyAlignment="1">
      <alignment horizontal="left" vertical="center"/>
    </xf>
    <xf numFmtId="3" fontId="64" fillId="0" borderId="10" xfId="0" applyNumberFormat="1" applyFont="1" applyBorder="1" applyAlignment="1">
      <alignment horizontal="left" vertical="center"/>
    </xf>
    <xf numFmtId="0" fontId="64" fillId="0" borderId="10" xfId="0" applyFont="1" applyFill="1" applyBorder="1" applyAlignment="1">
      <alignment vertical="center" wrapText="1"/>
    </xf>
    <xf numFmtId="49" fontId="64" fillId="0" borderId="10" xfId="0" applyNumberFormat="1" applyFont="1" applyBorder="1" applyAlignment="1">
      <alignment horizontal="center" vertical="center"/>
    </xf>
    <xf numFmtId="189" fontId="64" fillId="33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41" fontId="64" fillId="0" borderId="0" xfId="0" applyNumberFormat="1" applyFont="1" applyBorder="1" applyAlignment="1">
      <alignment horizontal="center" vertical="center"/>
    </xf>
    <xf numFmtId="41" fontId="64" fillId="0" borderId="0" xfId="0" applyNumberFormat="1" applyFont="1" applyBorder="1" applyAlignment="1">
      <alignment horizontal="left" vertical="center"/>
    </xf>
    <xf numFmtId="3" fontId="64" fillId="33" borderId="10" xfId="33" applyNumberFormat="1" applyFont="1" applyFill="1" applyBorder="1" applyAlignment="1">
      <alignment horizontal="center" vertical="center"/>
    </xf>
    <xf numFmtId="189" fontId="64" fillId="33" borderId="17" xfId="0" applyNumberFormat="1" applyFont="1" applyFill="1" applyBorder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189" fontId="64" fillId="33" borderId="15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3" fontId="63" fillId="0" borderId="11" xfId="0" applyNumberFormat="1" applyFont="1" applyFill="1" applyBorder="1" applyAlignment="1">
      <alignment horizontal="center" vertical="center"/>
    </xf>
    <xf numFmtId="189" fontId="63" fillId="33" borderId="11" xfId="0" applyNumberFormat="1" applyFont="1" applyFill="1" applyBorder="1" applyAlignment="1">
      <alignment horizontal="center" vertical="center"/>
    </xf>
    <xf numFmtId="0" fontId="64" fillId="0" borderId="15" xfId="0" applyFont="1" applyBorder="1" applyAlignment="1">
      <alignment vertical="center"/>
    </xf>
    <xf numFmtId="3" fontId="64" fillId="0" borderId="15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vertical="center"/>
    </xf>
    <xf numFmtId="189" fontId="64" fillId="33" borderId="10" xfId="0" applyNumberFormat="1" applyFont="1" applyFill="1" applyBorder="1" applyAlignment="1">
      <alignment horizontal="left" vertical="center"/>
    </xf>
    <xf numFmtId="189" fontId="64" fillId="33" borderId="15" xfId="0" applyNumberFormat="1" applyFont="1" applyFill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189" fontId="64" fillId="0" borderId="10" xfId="0" applyNumberFormat="1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left" vertical="center"/>
    </xf>
    <xf numFmtId="0" fontId="64" fillId="0" borderId="16" xfId="0" applyFont="1" applyBorder="1" applyAlignment="1">
      <alignment vertical="center"/>
    </xf>
    <xf numFmtId="0" fontId="64" fillId="0" borderId="10" xfId="0" applyNumberFormat="1" applyFont="1" applyBorder="1" applyAlignment="1">
      <alignment horizontal="left" vertical="center"/>
    </xf>
    <xf numFmtId="49" fontId="64" fillId="0" borderId="10" xfId="0" applyNumberFormat="1" applyFont="1" applyBorder="1" applyAlignment="1">
      <alignment horizontal="center" vertical="center" shrinkToFit="1"/>
    </xf>
    <xf numFmtId="3" fontId="64" fillId="0" borderId="0" xfId="0" applyNumberFormat="1" applyFont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89" fontId="64" fillId="0" borderId="0" xfId="0" applyNumberFormat="1" applyFont="1" applyFill="1" applyBorder="1" applyAlignment="1">
      <alignment horizontal="left" vertical="center"/>
    </xf>
    <xf numFmtId="0" fontId="64" fillId="0" borderId="17" xfId="0" applyFont="1" applyFill="1" applyBorder="1" applyAlignment="1">
      <alignment vertical="center"/>
    </xf>
    <xf numFmtId="49" fontId="64" fillId="0" borderId="17" xfId="0" applyNumberFormat="1" applyFont="1" applyFill="1" applyBorder="1" applyAlignment="1">
      <alignment vertical="center"/>
    </xf>
    <xf numFmtId="189" fontId="64" fillId="0" borderId="12" xfId="0" applyNumberFormat="1" applyFont="1" applyFill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3" fontId="64" fillId="0" borderId="0" xfId="0" applyNumberFormat="1" applyFont="1" applyAlignment="1">
      <alignment vertical="center"/>
    </xf>
    <xf numFmtId="3" fontId="63" fillId="0" borderId="0" xfId="33" applyNumberFormat="1" applyFont="1" applyBorder="1" applyAlignment="1">
      <alignment horizontal="center" vertical="center"/>
    </xf>
    <xf numFmtId="188" fontId="63" fillId="0" borderId="0" xfId="33" applyNumberFormat="1" applyFont="1" applyBorder="1" applyAlignment="1">
      <alignment vertical="center"/>
    </xf>
    <xf numFmtId="188" fontId="63" fillId="0" borderId="0" xfId="33" applyNumberFormat="1" applyFont="1" applyBorder="1" applyAlignment="1">
      <alignment horizontal="left" vertical="center"/>
    </xf>
    <xf numFmtId="49" fontId="63" fillId="0" borderId="19" xfId="0" applyNumberFormat="1" applyFont="1" applyBorder="1" applyAlignment="1">
      <alignment vertical="center"/>
    </xf>
    <xf numFmtId="3" fontId="63" fillId="0" borderId="19" xfId="0" applyNumberFormat="1" applyFont="1" applyBorder="1" applyAlignment="1">
      <alignment horizontal="center" vertical="center"/>
    </xf>
    <xf numFmtId="3" fontId="63" fillId="0" borderId="19" xfId="0" applyNumberFormat="1" applyFont="1" applyBorder="1" applyAlignment="1">
      <alignment vertical="center"/>
    </xf>
    <xf numFmtId="49" fontId="63" fillId="0" borderId="19" xfId="0" applyNumberFormat="1" applyFont="1" applyBorder="1" applyAlignment="1">
      <alignment horizontal="left" vertical="center"/>
    </xf>
    <xf numFmtId="189" fontId="64" fillId="0" borderId="0" xfId="0" applyNumberFormat="1" applyFont="1" applyAlignment="1">
      <alignment vertical="center"/>
    </xf>
    <xf numFmtId="49" fontId="63" fillId="35" borderId="10" xfId="0" applyNumberFormat="1" applyFont="1" applyFill="1" applyBorder="1" applyAlignment="1">
      <alignment horizontal="center" vertical="center" shrinkToFit="1"/>
    </xf>
    <xf numFmtId="0" fontId="63" fillId="35" borderId="10" xfId="0" applyNumberFormat="1" applyFont="1" applyFill="1" applyBorder="1" applyAlignment="1">
      <alignment horizontal="left" vertical="center" shrinkToFit="1"/>
    </xf>
    <xf numFmtId="49" fontId="63" fillId="35" borderId="0" xfId="0" applyNumberFormat="1" applyFont="1" applyFill="1" applyBorder="1" applyAlignment="1">
      <alignment horizontal="center" vertical="center"/>
    </xf>
    <xf numFmtId="49" fontId="63" fillId="35" borderId="10" xfId="0" applyNumberFormat="1" applyFont="1" applyFill="1" applyBorder="1" applyAlignment="1">
      <alignment horizontal="center" vertical="center"/>
    </xf>
    <xf numFmtId="0" fontId="63" fillId="35" borderId="0" xfId="0" applyFont="1" applyFill="1" applyAlignment="1">
      <alignment vertical="center"/>
    </xf>
    <xf numFmtId="0" fontId="5" fillId="0" borderId="0" xfId="0" applyFont="1" applyAlignment="1">
      <alignment shrinkToFi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4" xfId="41" applyFont="1" applyBorder="1">
      <alignment/>
      <protection/>
    </xf>
    <xf numFmtId="0" fontId="4" fillId="0" borderId="14" xfId="41" applyFont="1" applyBorder="1">
      <alignment/>
      <protection/>
    </xf>
    <xf numFmtId="0" fontId="4" fillId="0" borderId="10" xfId="41" applyFont="1" applyBorder="1" applyAlignment="1">
      <alignment horizontal="center"/>
      <protection/>
    </xf>
    <xf numFmtId="188" fontId="4" fillId="0" borderId="10" xfId="35" applyNumberFormat="1" applyFont="1" applyBorder="1" applyAlignment="1">
      <alignment horizontal="center"/>
    </xf>
    <xf numFmtId="0" fontId="4" fillId="0" borderId="0" xfId="41" applyFont="1">
      <alignment/>
      <protection/>
    </xf>
    <xf numFmtId="0" fontId="4" fillId="0" borderId="10" xfId="41" applyFont="1" applyBorder="1">
      <alignment/>
      <protection/>
    </xf>
    <xf numFmtId="3" fontId="4" fillId="0" borderId="10" xfId="41" applyNumberFormat="1" applyFont="1" applyBorder="1" applyAlignment="1">
      <alignment horizontal="center"/>
      <protection/>
    </xf>
    <xf numFmtId="3" fontId="4" fillId="0" borderId="0" xfId="41" applyNumberFormat="1" applyFont="1">
      <alignment/>
      <protection/>
    </xf>
    <xf numFmtId="0" fontId="7" fillId="0" borderId="11" xfId="41" applyFont="1" applyBorder="1" applyAlignment="1">
      <alignment horizontal="center"/>
      <protection/>
    </xf>
    <xf numFmtId="3" fontId="7" fillId="0" borderId="11" xfId="41" applyNumberFormat="1" applyFont="1" applyBorder="1" applyAlignment="1">
      <alignment horizontal="center"/>
      <protection/>
    </xf>
    <xf numFmtId="0" fontId="7" fillId="0" borderId="0" xfId="41" applyFont="1">
      <alignment/>
      <protection/>
    </xf>
    <xf numFmtId="0" fontId="8" fillId="0" borderId="10" xfId="41" applyFont="1" applyBorder="1">
      <alignment/>
      <protection/>
    </xf>
    <xf numFmtId="0" fontId="4" fillId="0" borderId="10" xfId="41" applyFont="1" applyBorder="1" applyAlignment="1">
      <alignment horizontal="left"/>
      <protection/>
    </xf>
    <xf numFmtId="189" fontId="4" fillId="0" borderId="10" xfId="41" applyNumberFormat="1" applyFont="1" applyBorder="1" applyAlignment="1">
      <alignment horizontal="center" vertical="center"/>
      <protection/>
    </xf>
    <xf numFmtId="0" fontId="4" fillId="0" borderId="0" xfId="41" applyFont="1" applyBorder="1">
      <alignment/>
      <protection/>
    </xf>
    <xf numFmtId="0" fontId="7" fillId="0" borderId="0" xfId="41" applyFont="1" applyBorder="1" applyAlignment="1">
      <alignment horizontal="center"/>
      <protection/>
    </xf>
    <xf numFmtId="3" fontId="4" fillId="0" borderId="10" xfId="41" applyNumberFormat="1" applyFont="1" applyBorder="1" applyAlignment="1">
      <alignment/>
      <protection/>
    </xf>
    <xf numFmtId="0" fontId="4" fillId="0" borderId="10" xfId="41" applyFont="1" applyBorder="1" applyAlignment="1">
      <alignment shrinkToFit="1"/>
      <protection/>
    </xf>
    <xf numFmtId="188" fontId="4" fillId="0" borderId="10" xfId="35" applyNumberFormat="1" applyFont="1" applyBorder="1" applyAlignment="1">
      <alignment vertical="center"/>
    </xf>
    <xf numFmtId="188" fontId="4" fillId="0" borderId="10" xfId="35" applyNumberFormat="1" applyFont="1" applyBorder="1" applyAlignment="1">
      <alignment/>
    </xf>
    <xf numFmtId="0" fontId="7" fillId="0" borderId="0" xfId="41" applyFont="1" applyBorder="1">
      <alignment/>
      <protection/>
    </xf>
    <xf numFmtId="0" fontId="7" fillId="0" borderId="10" xfId="41" applyFont="1" applyBorder="1" applyAlignment="1">
      <alignment horizontal="center"/>
      <protection/>
    </xf>
    <xf numFmtId="0" fontId="4" fillId="0" borderId="11" xfId="41" applyFont="1" applyBorder="1">
      <alignment/>
      <protection/>
    </xf>
    <xf numFmtId="3" fontId="7" fillId="0" borderId="20" xfId="41" applyNumberFormat="1" applyFont="1" applyBorder="1" applyAlignment="1">
      <alignment horizontal="center"/>
      <protection/>
    </xf>
    <xf numFmtId="0" fontId="7" fillId="0" borderId="11" xfId="41" applyFont="1" applyBorder="1">
      <alignment/>
      <protection/>
    </xf>
    <xf numFmtId="0" fontId="9" fillId="0" borderId="10" xfId="41" applyFont="1" applyBorder="1">
      <alignment/>
      <protection/>
    </xf>
    <xf numFmtId="189" fontId="4" fillId="0" borderId="10" xfId="41" applyNumberFormat="1" applyFont="1" applyBorder="1" applyAlignment="1">
      <alignment horizontal="center"/>
      <protection/>
    </xf>
    <xf numFmtId="0" fontId="7" fillId="0" borderId="0" xfId="41" applyFont="1" applyAlignment="1">
      <alignment horizontal="center"/>
      <protection/>
    </xf>
    <xf numFmtId="49" fontId="64" fillId="0" borderId="21" xfId="0" applyNumberFormat="1" applyFont="1" applyFill="1" applyBorder="1" applyAlignment="1">
      <alignment vertical="center"/>
    </xf>
    <xf numFmtId="0" fontId="64" fillId="0" borderId="12" xfId="0" applyFont="1" applyFill="1" applyBorder="1" applyAlignment="1" applyProtection="1">
      <alignment vertical="center"/>
      <protection/>
    </xf>
    <xf numFmtId="49" fontId="64" fillId="0" borderId="12" xfId="0" applyNumberFormat="1" applyFont="1" applyBorder="1" applyAlignment="1">
      <alignment vertical="center"/>
    </xf>
    <xf numFmtId="49" fontId="64" fillId="0" borderId="12" xfId="0" applyNumberFormat="1" applyFont="1" applyBorder="1" applyAlignment="1">
      <alignment horizontal="center" vertical="center" shrinkToFit="1"/>
    </xf>
    <xf numFmtId="3" fontId="64" fillId="0" borderId="12" xfId="0" applyNumberFormat="1" applyFont="1" applyBorder="1" applyAlignment="1">
      <alignment horizontal="center" vertical="center"/>
    </xf>
    <xf numFmtId="3" fontId="64" fillId="0" borderId="12" xfId="0" applyNumberFormat="1" applyFont="1" applyBorder="1" applyAlignment="1">
      <alignment horizontal="center" vertical="center" shrinkToFit="1"/>
    </xf>
    <xf numFmtId="49" fontId="64" fillId="0" borderId="17" xfId="0" applyNumberFormat="1" applyFont="1" applyBorder="1" applyAlignment="1">
      <alignment vertical="center"/>
    </xf>
    <xf numFmtId="0" fontId="64" fillId="0" borderId="17" xfId="0" applyFont="1" applyFill="1" applyBorder="1" applyAlignment="1">
      <alignment horizontal="left" vertical="center"/>
    </xf>
    <xf numFmtId="0" fontId="64" fillId="0" borderId="12" xfId="0" applyFont="1" applyBorder="1" applyAlignment="1">
      <alignment vertical="center"/>
    </xf>
    <xf numFmtId="0" fontId="64" fillId="0" borderId="12" xfId="0" applyFont="1" applyBorder="1" applyAlignment="1">
      <alignment horizontal="left" vertical="center"/>
    </xf>
    <xf numFmtId="3" fontId="64" fillId="33" borderId="12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49" fontId="64" fillId="0" borderId="12" xfId="0" applyNumberFormat="1" applyFont="1" applyBorder="1" applyAlignment="1">
      <alignment horizontal="left" vertical="center" shrinkToFit="1"/>
    </xf>
    <xf numFmtId="0" fontId="64" fillId="0" borderId="12" xfId="0" applyFont="1" applyBorder="1" applyAlignment="1">
      <alignment horizontal="left" vertical="center" wrapText="1"/>
    </xf>
    <xf numFmtId="3" fontId="64" fillId="0" borderId="21" xfId="0" applyNumberFormat="1" applyFont="1" applyBorder="1" applyAlignment="1">
      <alignment horizontal="center" vertical="center"/>
    </xf>
    <xf numFmtId="189" fontId="64" fillId="33" borderId="21" xfId="0" applyNumberFormat="1" applyFont="1" applyFill="1" applyBorder="1" applyAlignment="1">
      <alignment horizontal="left" vertical="center"/>
    </xf>
    <xf numFmtId="3" fontId="64" fillId="0" borderId="12" xfId="0" applyNumberFormat="1" applyFont="1" applyBorder="1" applyAlignment="1">
      <alignment horizontal="left" vertical="center"/>
    </xf>
    <xf numFmtId="189" fontId="64" fillId="0" borderId="12" xfId="0" applyNumberFormat="1" applyFont="1" applyBorder="1" applyAlignment="1">
      <alignment horizontal="left" vertical="center"/>
    </xf>
    <xf numFmtId="49" fontId="64" fillId="0" borderId="17" xfId="0" applyNumberFormat="1" applyFont="1" applyBorder="1" applyAlignment="1">
      <alignment horizontal="left" vertical="center"/>
    </xf>
    <xf numFmtId="0" fontId="64" fillId="0" borderId="22" xfId="0" applyFont="1" applyBorder="1" applyAlignment="1">
      <alignment vertical="center"/>
    </xf>
    <xf numFmtId="189" fontId="64" fillId="33" borderId="12" xfId="0" applyNumberFormat="1" applyFont="1" applyFill="1" applyBorder="1" applyAlignment="1">
      <alignment horizontal="left" vertical="center"/>
    </xf>
    <xf numFmtId="0" fontId="64" fillId="0" borderId="12" xfId="0" applyFont="1" applyFill="1" applyBorder="1" applyAlignment="1">
      <alignment vertical="center" wrapText="1"/>
    </xf>
    <xf numFmtId="0" fontId="64" fillId="0" borderId="21" xfId="0" applyFont="1" applyFill="1" applyBorder="1" applyAlignment="1">
      <alignment vertical="center"/>
    </xf>
    <xf numFmtId="189" fontId="64" fillId="33" borderId="21" xfId="0" applyNumberFormat="1" applyFont="1" applyFill="1" applyBorder="1" applyAlignment="1">
      <alignment horizontal="center" vertical="center"/>
    </xf>
    <xf numFmtId="49" fontId="64" fillId="0" borderId="12" xfId="0" applyNumberFormat="1" applyFont="1" applyBorder="1" applyAlignment="1">
      <alignment horizontal="left" vertical="center"/>
    </xf>
    <xf numFmtId="0" fontId="64" fillId="0" borderId="22" xfId="0" applyFont="1" applyFill="1" applyBorder="1" applyAlignment="1">
      <alignment horizontal="center" vertical="center"/>
    </xf>
    <xf numFmtId="49" fontId="64" fillId="0" borderId="22" xfId="0" applyNumberFormat="1" applyFont="1" applyBorder="1" applyAlignment="1">
      <alignment horizontal="left" vertical="center"/>
    </xf>
    <xf numFmtId="3" fontId="64" fillId="0" borderId="12" xfId="33" applyNumberFormat="1" applyFont="1" applyBorder="1" applyAlignment="1">
      <alignment horizontal="center" vertical="center"/>
    </xf>
    <xf numFmtId="188" fontId="64" fillId="33" borderId="12" xfId="33" applyNumberFormat="1" applyFont="1" applyFill="1" applyBorder="1" applyAlignment="1">
      <alignment horizontal="right" vertical="center"/>
    </xf>
    <xf numFmtId="49" fontId="64" fillId="0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 shrinkToFit="1"/>
    </xf>
    <xf numFmtId="0" fontId="71" fillId="0" borderId="11" xfId="0" applyFont="1" applyBorder="1" applyAlignment="1">
      <alignment horizontal="left" vertical="center"/>
    </xf>
    <xf numFmtId="49" fontId="63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vertical="center"/>
    </xf>
    <xf numFmtId="49" fontId="71" fillId="0" borderId="0" xfId="0" applyNumberFormat="1" applyFont="1" applyAlignment="1">
      <alignment vertical="center"/>
    </xf>
    <xf numFmtId="49" fontId="72" fillId="0" borderId="0" xfId="0" applyNumberFormat="1" applyFont="1" applyAlignment="1">
      <alignment vertical="center"/>
    </xf>
    <xf numFmtId="3" fontId="72" fillId="0" borderId="0" xfId="0" applyNumberFormat="1" applyFont="1" applyAlignment="1">
      <alignment horizontal="center" vertical="center"/>
    </xf>
    <xf numFmtId="0" fontId="72" fillId="0" borderId="0" xfId="0" applyNumberFormat="1" applyFont="1" applyAlignment="1">
      <alignment horizontal="center" vertical="center"/>
    </xf>
    <xf numFmtId="0" fontId="72" fillId="0" borderId="0" xfId="0" applyNumberFormat="1" applyFont="1" applyAlignment="1">
      <alignment horizontal="left" vertical="center"/>
    </xf>
    <xf numFmtId="49" fontId="72" fillId="0" borderId="0" xfId="0" applyNumberFormat="1" applyFont="1" applyAlignment="1">
      <alignment horizontal="center" vertical="center"/>
    </xf>
    <xf numFmtId="49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49" fontId="72" fillId="0" borderId="0" xfId="0" applyNumberFormat="1" applyFont="1" applyBorder="1" applyAlignment="1">
      <alignment vertical="center"/>
    </xf>
    <xf numFmtId="3" fontId="72" fillId="0" borderId="0" xfId="0" applyNumberFormat="1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left" vertical="center"/>
    </xf>
    <xf numFmtId="49" fontId="72" fillId="0" borderId="0" xfId="0" applyNumberFormat="1" applyFont="1" applyBorder="1" applyAlignment="1">
      <alignment horizontal="center" vertical="center"/>
    </xf>
    <xf numFmtId="0" fontId="73" fillId="35" borderId="0" xfId="0" applyFont="1" applyFill="1" applyAlignment="1">
      <alignment vertical="center"/>
    </xf>
    <xf numFmtId="0" fontId="64" fillId="0" borderId="10" xfId="0" applyFont="1" applyFill="1" applyBorder="1" applyAlignment="1">
      <alignment vertical="center" shrinkToFit="1"/>
    </xf>
    <xf numFmtId="0" fontId="64" fillId="0" borderId="16" xfId="0" applyFont="1" applyFill="1" applyBorder="1" applyAlignment="1">
      <alignment vertical="center"/>
    </xf>
    <xf numFmtId="49" fontId="65" fillId="0" borderId="10" xfId="0" applyNumberFormat="1" applyFont="1" applyBorder="1" applyAlignment="1">
      <alignment horizontal="left" vertical="center" readingOrder="1"/>
    </xf>
    <xf numFmtId="0" fontId="64" fillId="0" borderId="15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left" vertical="center"/>
    </xf>
    <xf numFmtId="188" fontId="64" fillId="33" borderId="10" xfId="33" applyNumberFormat="1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vertical="center"/>
    </xf>
    <xf numFmtId="49" fontId="64" fillId="0" borderId="10" xfId="0" applyNumberFormat="1" applyFont="1" applyBorder="1" applyAlignment="1">
      <alignment horizontal="left" vertical="center" readingOrder="1"/>
    </xf>
    <xf numFmtId="188" fontId="64" fillId="33" borderId="12" xfId="33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left" vertical="center" shrinkToFit="1"/>
    </xf>
    <xf numFmtId="0" fontId="64" fillId="0" borderId="10" xfId="0" applyFont="1" applyBorder="1" applyAlignment="1">
      <alignment horizontal="left" vertical="center" wrapText="1"/>
    </xf>
    <xf numFmtId="0" fontId="64" fillId="0" borderId="12" xfId="0" applyNumberFormat="1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6" xfId="0" applyFont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 shrinkToFit="1"/>
    </xf>
    <xf numFmtId="49" fontId="64" fillId="0" borderId="16" xfId="0" applyNumberFormat="1" applyFont="1" applyBorder="1" applyAlignment="1">
      <alignment vertical="center"/>
    </xf>
    <xf numFmtId="49" fontId="64" fillId="0" borderId="16" xfId="0" applyNumberFormat="1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vertical="center"/>
    </xf>
    <xf numFmtId="3" fontId="64" fillId="33" borderId="12" xfId="33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vertical="center" wrapText="1"/>
    </xf>
    <xf numFmtId="0" fontId="64" fillId="36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 wrapText="1" shrinkToFit="1"/>
    </xf>
    <xf numFmtId="0" fontId="64" fillId="0" borderId="17" xfId="0" applyFont="1" applyFill="1" applyBorder="1" applyAlignment="1">
      <alignment vertical="center" wrapText="1"/>
    </xf>
    <xf numFmtId="3" fontId="64" fillId="0" borderId="10" xfId="33" applyNumberFormat="1" applyFont="1" applyBorder="1" applyAlignment="1">
      <alignment horizontal="right" vertical="center"/>
    </xf>
    <xf numFmtId="188" fontId="64" fillId="0" borderId="10" xfId="33" applyNumberFormat="1" applyFont="1" applyBorder="1" applyAlignment="1">
      <alignment horizontal="left" vertic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3" fontId="64" fillId="0" borderId="1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64" fillId="0" borderId="10" xfId="0" applyFont="1" applyFill="1" applyBorder="1" applyAlignment="1">
      <alignment horizontal="left"/>
    </xf>
    <xf numFmtId="0" fontId="64" fillId="0" borderId="10" xfId="0" applyFont="1" applyFill="1" applyBorder="1" applyAlignment="1" applyProtection="1">
      <alignment/>
      <protection/>
    </xf>
    <xf numFmtId="3" fontId="64" fillId="0" borderId="10" xfId="0" applyNumberFormat="1" applyFont="1" applyFill="1" applyBorder="1" applyAlignment="1">
      <alignment horizontal="center"/>
    </xf>
    <xf numFmtId="49" fontId="64" fillId="0" borderId="10" xfId="0" applyNumberFormat="1" applyFont="1" applyFill="1" applyBorder="1" applyAlignment="1">
      <alignment/>
    </xf>
    <xf numFmtId="3" fontId="75" fillId="0" borderId="10" xfId="0" applyNumberFormat="1" applyFont="1" applyFill="1" applyBorder="1" applyAlignment="1">
      <alignment horizontal="center" vertical="center"/>
    </xf>
    <xf numFmtId="49" fontId="64" fillId="0" borderId="0" xfId="0" applyNumberFormat="1" applyFont="1" applyAlignment="1">
      <alignment/>
    </xf>
    <xf numFmtId="0" fontId="64" fillId="0" borderId="16" xfId="0" applyFont="1" applyFill="1" applyBorder="1" applyAlignment="1">
      <alignment horizontal="center"/>
    </xf>
    <xf numFmtId="0" fontId="65" fillId="0" borderId="14" xfId="41" applyFont="1" applyBorder="1" applyAlignment="1">
      <alignment horizontal="center"/>
      <protection/>
    </xf>
    <xf numFmtId="0" fontId="65" fillId="0" borderId="14" xfId="41" applyFont="1" applyBorder="1">
      <alignment/>
      <protection/>
    </xf>
    <xf numFmtId="189" fontId="65" fillId="0" borderId="14" xfId="41" applyNumberFormat="1" applyFont="1" applyBorder="1" applyAlignment="1">
      <alignment horizontal="center" vertical="center"/>
      <protection/>
    </xf>
    <xf numFmtId="189" fontId="65" fillId="33" borderId="14" xfId="41" applyNumberFormat="1" applyFont="1" applyFill="1" applyBorder="1" applyAlignment="1">
      <alignment horizontal="center" vertical="center"/>
      <protection/>
    </xf>
    <xf numFmtId="189" fontId="65" fillId="0" borderId="18" xfId="41" applyNumberFormat="1" applyFont="1" applyBorder="1" applyAlignment="1">
      <alignment horizontal="center" vertical="center"/>
      <protection/>
    </xf>
    <xf numFmtId="189" fontId="4" fillId="0" borderId="14" xfId="41" applyNumberFormat="1" applyFont="1" applyBorder="1" applyAlignment="1">
      <alignment vertical="center"/>
      <protection/>
    </xf>
    <xf numFmtId="0" fontId="65" fillId="0" borderId="10" xfId="41" applyFont="1" applyBorder="1" applyAlignment="1">
      <alignment horizontal="center"/>
      <protection/>
    </xf>
    <xf numFmtId="0" fontId="65" fillId="0" borderId="10" xfId="41" applyFont="1" applyBorder="1">
      <alignment/>
      <protection/>
    </xf>
    <xf numFmtId="189" fontId="65" fillId="0" borderId="10" xfId="41" applyNumberFormat="1" applyFont="1" applyBorder="1" applyAlignment="1">
      <alignment horizontal="center" vertical="center"/>
      <protection/>
    </xf>
    <xf numFmtId="189" fontId="65" fillId="33" borderId="10" xfId="41" applyNumberFormat="1" applyFont="1" applyFill="1" applyBorder="1" applyAlignment="1">
      <alignment horizontal="center" vertical="center"/>
      <protection/>
    </xf>
    <xf numFmtId="189" fontId="65" fillId="0" borderId="15" xfId="41" applyNumberFormat="1" applyFont="1" applyBorder="1" applyAlignment="1">
      <alignment horizontal="center" vertical="center"/>
      <protection/>
    </xf>
    <xf numFmtId="189" fontId="4" fillId="0" borderId="10" xfId="41" applyNumberFormat="1" applyFont="1" applyBorder="1" applyAlignment="1">
      <alignment vertical="center"/>
      <protection/>
    </xf>
    <xf numFmtId="0" fontId="4" fillId="0" borderId="16" xfId="41" applyFont="1" applyBorder="1">
      <alignment/>
      <protection/>
    </xf>
    <xf numFmtId="0" fontId="65" fillId="0" borderId="23" xfId="41" applyFont="1" applyBorder="1">
      <alignment/>
      <protection/>
    </xf>
    <xf numFmtId="0" fontId="65" fillId="0" borderId="16" xfId="41" applyFont="1" applyBorder="1">
      <alignment/>
      <protection/>
    </xf>
    <xf numFmtId="0" fontId="65" fillId="0" borderId="23" xfId="41" applyFont="1" applyBorder="1" applyAlignment="1">
      <alignment/>
      <protection/>
    </xf>
    <xf numFmtId="0" fontId="65" fillId="0" borderId="16" xfId="41" applyFont="1" applyBorder="1" applyAlignment="1">
      <alignment/>
      <protection/>
    </xf>
    <xf numFmtId="189" fontId="4" fillId="0" borderId="12" xfId="41" applyNumberFormat="1" applyFont="1" applyBorder="1" applyAlignment="1">
      <alignment vertical="center"/>
      <protection/>
    </xf>
    <xf numFmtId="0" fontId="4" fillId="0" borderId="0" xfId="41" applyFont="1" applyBorder="1" applyAlignment="1">
      <alignment horizontal="center"/>
      <protection/>
    </xf>
    <xf numFmtId="189" fontId="4" fillId="0" borderId="0" xfId="41" applyNumberFormat="1" applyFont="1" applyBorder="1" applyAlignment="1">
      <alignment horizontal="center" vertical="center"/>
      <protection/>
    </xf>
    <xf numFmtId="189" fontId="4" fillId="0" borderId="0" xfId="41" applyNumberFormat="1" applyFont="1" applyBorder="1" applyAlignment="1">
      <alignment vertical="center"/>
      <protection/>
    </xf>
    <xf numFmtId="0" fontId="65" fillId="0" borderId="12" xfId="41" applyFont="1" applyBorder="1" applyAlignment="1">
      <alignment horizontal="center"/>
      <protection/>
    </xf>
    <xf numFmtId="0" fontId="65" fillId="0" borderId="12" xfId="41" applyFont="1" applyBorder="1">
      <alignment/>
      <protection/>
    </xf>
    <xf numFmtId="0" fontId="4" fillId="0" borderId="12" xfId="41" applyFont="1" applyBorder="1" applyAlignment="1">
      <alignment horizontal="center"/>
      <protection/>
    </xf>
    <xf numFmtId="0" fontId="4" fillId="0" borderId="0" xfId="41" applyFont="1" applyAlignment="1">
      <alignment horizontal="center"/>
      <protection/>
    </xf>
    <xf numFmtId="0" fontId="66" fillId="0" borderId="11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vertical="center"/>
    </xf>
    <xf numFmtId="49" fontId="66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/>
    </xf>
    <xf numFmtId="3" fontId="65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left" vertical="center"/>
    </xf>
    <xf numFmtId="49" fontId="65" fillId="0" borderId="0" xfId="0" applyNumberFormat="1" applyFont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49" fontId="65" fillId="0" borderId="0" xfId="0" applyNumberFormat="1" applyFont="1" applyBorder="1" applyAlignment="1">
      <alignment vertical="center"/>
    </xf>
    <xf numFmtId="3" fontId="65" fillId="0" borderId="0" xfId="0" applyNumberFormat="1" applyFont="1" applyBorder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/>
    </xf>
    <xf numFmtId="0" fontId="65" fillId="0" borderId="0" xfId="0" applyNumberFormat="1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/>
    </xf>
    <xf numFmtId="49" fontId="66" fillId="33" borderId="14" xfId="0" applyNumberFormat="1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66" fillId="33" borderId="12" xfId="0" applyNumberFormat="1" applyFont="1" applyFill="1" applyBorder="1" applyAlignment="1">
      <alignment horizontal="center" vertical="center" shrinkToFit="1"/>
    </xf>
    <xf numFmtId="0" fontId="66" fillId="0" borderId="12" xfId="0" applyNumberFormat="1" applyFont="1" applyBorder="1" applyAlignment="1">
      <alignment horizontal="left" vertical="center" shrinkToFit="1"/>
    </xf>
    <xf numFmtId="49" fontId="66" fillId="0" borderId="12" xfId="0" applyNumberFormat="1" applyFont="1" applyBorder="1" applyAlignment="1">
      <alignment horizontal="center" vertical="center"/>
    </xf>
    <xf numFmtId="0" fontId="64" fillId="0" borderId="22" xfId="0" applyFont="1" applyFill="1" applyBorder="1" applyAlignment="1">
      <alignment vertical="center" wrapText="1"/>
    </xf>
    <xf numFmtId="0" fontId="65" fillId="0" borderId="24" xfId="41" applyFont="1" applyBorder="1">
      <alignment/>
      <protection/>
    </xf>
    <xf numFmtId="0" fontId="65" fillId="0" borderId="22" xfId="41" applyFont="1" applyBorder="1">
      <alignment/>
      <protection/>
    </xf>
    <xf numFmtId="189" fontId="65" fillId="0" borderId="12" xfId="41" applyNumberFormat="1" applyFont="1" applyBorder="1" applyAlignment="1">
      <alignment horizontal="center" vertical="center"/>
      <protection/>
    </xf>
    <xf numFmtId="189" fontId="65" fillId="33" borderId="12" xfId="41" applyNumberFormat="1" applyFont="1" applyFill="1" applyBorder="1" applyAlignment="1">
      <alignment horizontal="center" vertical="center"/>
      <protection/>
    </xf>
    <xf numFmtId="189" fontId="65" fillId="0" borderId="21" xfId="41" applyNumberFormat="1" applyFont="1" applyBorder="1" applyAlignment="1">
      <alignment horizontal="center" vertical="center"/>
      <protection/>
    </xf>
    <xf numFmtId="0" fontId="4" fillId="0" borderId="22" xfId="41" applyFont="1" applyBorder="1">
      <alignment/>
      <protection/>
    </xf>
    <xf numFmtId="0" fontId="65" fillId="0" borderId="15" xfId="41" applyFont="1" applyBorder="1">
      <alignment/>
      <protection/>
    </xf>
    <xf numFmtId="189" fontId="4" fillId="0" borderId="10" xfId="41" applyNumberFormat="1" applyFont="1" applyBorder="1" applyAlignment="1">
      <alignment vertical="center" shrinkToFit="1"/>
      <protection/>
    </xf>
    <xf numFmtId="0" fontId="76" fillId="0" borderId="12" xfId="41" applyFont="1" applyBorder="1" applyAlignment="1">
      <alignment horizontal="center"/>
      <protection/>
    </xf>
    <xf numFmtId="0" fontId="76" fillId="0" borderId="12" xfId="41" applyFont="1" applyBorder="1">
      <alignment/>
      <protection/>
    </xf>
    <xf numFmtId="189" fontId="76" fillId="0" borderId="12" xfId="41" applyNumberFormat="1" applyFont="1" applyBorder="1" applyAlignment="1">
      <alignment horizontal="center" vertical="center"/>
      <protection/>
    </xf>
    <xf numFmtId="189" fontId="76" fillId="33" borderId="12" xfId="41" applyNumberFormat="1" applyFont="1" applyFill="1" applyBorder="1" applyAlignment="1">
      <alignment horizontal="center" vertical="center"/>
      <protection/>
    </xf>
    <xf numFmtId="189" fontId="76" fillId="0" borderId="21" xfId="41" applyNumberFormat="1" applyFont="1" applyBorder="1" applyAlignment="1">
      <alignment horizontal="center" vertical="center"/>
      <protection/>
    </xf>
    <xf numFmtId="0" fontId="65" fillId="0" borderId="24" xfId="41" applyFont="1" applyBorder="1" applyAlignment="1">
      <alignment/>
      <protection/>
    </xf>
    <xf numFmtId="0" fontId="65" fillId="0" borderId="22" xfId="41" applyFont="1" applyBorder="1" applyAlignment="1">
      <alignment/>
      <protection/>
    </xf>
    <xf numFmtId="3" fontId="65" fillId="0" borderId="16" xfId="0" applyNumberFormat="1" applyFont="1" applyFill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 shrinkToFit="1"/>
    </xf>
    <xf numFmtId="49" fontId="66" fillId="0" borderId="12" xfId="0" applyNumberFormat="1" applyFont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49" fontId="4" fillId="0" borderId="0" xfId="41" applyNumberFormat="1" applyFont="1">
      <alignment/>
      <protection/>
    </xf>
    <xf numFmtId="3" fontId="65" fillId="0" borderId="15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shrinkToFit="1"/>
    </xf>
    <xf numFmtId="0" fontId="65" fillId="0" borderId="10" xfId="41" applyFont="1" applyBorder="1" applyAlignment="1">
      <alignment shrinkToFit="1"/>
      <protection/>
    </xf>
    <xf numFmtId="0" fontId="65" fillId="0" borderId="16" xfId="41" applyFont="1" applyBorder="1" applyAlignment="1">
      <alignment shrinkToFit="1"/>
      <protection/>
    </xf>
    <xf numFmtId="0" fontId="65" fillId="0" borderId="12" xfId="0" applyFont="1" applyFill="1" applyBorder="1" applyAlignment="1">
      <alignment vertical="center" shrinkToFit="1"/>
    </xf>
    <xf numFmtId="0" fontId="77" fillId="0" borderId="10" xfId="41" applyFont="1" applyBorder="1">
      <alignment/>
      <protection/>
    </xf>
    <xf numFmtId="49" fontId="63" fillId="0" borderId="11" xfId="0" applyNumberFormat="1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3" fontId="66" fillId="0" borderId="11" xfId="0" applyNumberFormat="1" applyFont="1" applyFill="1" applyBorder="1" applyAlignment="1">
      <alignment horizontal="center" vertical="center"/>
    </xf>
    <xf numFmtId="189" fontId="66" fillId="33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vertical="center"/>
    </xf>
    <xf numFmtId="0" fontId="65" fillId="0" borderId="21" xfId="41" applyFont="1" applyBorder="1" applyAlignment="1">
      <alignment/>
      <protection/>
    </xf>
    <xf numFmtId="3" fontId="65" fillId="0" borderId="21" xfId="0" applyNumberFormat="1" applyFont="1" applyFill="1" applyBorder="1" applyAlignment="1">
      <alignment horizontal="center" vertical="center"/>
    </xf>
    <xf numFmtId="0" fontId="65" fillId="0" borderId="10" xfId="41" applyFont="1" applyBorder="1" applyAlignment="1">
      <alignment wrapText="1"/>
      <protection/>
    </xf>
    <xf numFmtId="189" fontId="4" fillId="0" borderId="10" xfId="41" applyNumberFormat="1" applyFont="1" applyBorder="1" applyAlignment="1">
      <alignment vertical="center" wrapText="1"/>
      <protection/>
    </xf>
    <xf numFmtId="0" fontId="65" fillId="0" borderId="10" xfId="0" applyFont="1" applyBorder="1" applyAlignment="1">
      <alignment horizontal="center"/>
    </xf>
    <xf numFmtId="49" fontId="65" fillId="0" borderId="10" xfId="0" applyNumberFormat="1" applyFont="1" applyBorder="1" applyAlignment="1">
      <alignment horizontal="left"/>
    </xf>
    <xf numFmtId="189" fontId="65" fillId="0" borderId="10" xfId="0" applyNumberFormat="1" applyFont="1" applyBorder="1" applyAlignment="1">
      <alignment horizontal="center" vertical="center"/>
    </xf>
    <xf numFmtId="188" fontId="65" fillId="33" borderId="10" xfId="35" applyNumberFormat="1" applyFont="1" applyFill="1" applyBorder="1" applyAlignment="1">
      <alignment horizontal="right" vertical="center"/>
    </xf>
    <xf numFmtId="0" fontId="65" fillId="0" borderId="12" xfId="0" applyFont="1" applyBorder="1" applyAlignment="1">
      <alignment/>
    </xf>
    <xf numFmtId="0" fontId="65" fillId="0" borderId="0" xfId="41" applyFont="1" applyBorder="1" applyAlignment="1">
      <alignment/>
      <protection/>
    </xf>
    <xf numFmtId="189" fontId="65" fillId="0" borderId="16" xfId="41" applyNumberFormat="1" applyFont="1" applyBorder="1" applyAlignment="1">
      <alignment horizontal="center" vertical="center"/>
      <protection/>
    </xf>
    <xf numFmtId="189" fontId="65" fillId="33" borderId="17" xfId="41" applyNumberFormat="1" applyFont="1" applyFill="1" applyBorder="1" applyAlignment="1">
      <alignment horizontal="center" vertical="center"/>
      <protection/>
    </xf>
    <xf numFmtId="189" fontId="65" fillId="33" borderId="0" xfId="41" applyNumberFormat="1" applyFont="1" applyFill="1" applyBorder="1" applyAlignment="1">
      <alignment horizontal="center" vertical="center"/>
      <protection/>
    </xf>
    <xf numFmtId="0" fontId="65" fillId="0" borderId="22" xfId="41" applyFont="1" applyBorder="1" applyAlignment="1">
      <alignment shrinkToFit="1"/>
      <protection/>
    </xf>
    <xf numFmtId="0" fontId="64" fillId="0" borderId="0" xfId="0" applyFont="1" applyAlignment="1">
      <alignment vertical="center" shrinkToFit="1"/>
    </xf>
    <xf numFmtId="49" fontId="64" fillId="0" borderId="10" xfId="0" applyNumberFormat="1" applyFont="1" applyFill="1" applyBorder="1" applyAlignment="1">
      <alignment vertical="center" shrinkToFit="1"/>
    </xf>
    <xf numFmtId="0" fontId="64" fillId="0" borderId="15" xfId="0" applyFont="1" applyBorder="1" applyAlignment="1">
      <alignment horizontal="left" vertical="center" wrapText="1"/>
    </xf>
    <xf numFmtId="189" fontId="65" fillId="0" borderId="14" xfId="41" applyNumberFormat="1" applyFont="1" applyBorder="1" applyAlignment="1">
      <alignment vertical="center"/>
      <protection/>
    </xf>
    <xf numFmtId="0" fontId="65" fillId="0" borderId="13" xfId="41" applyFont="1" applyBorder="1">
      <alignment/>
      <protection/>
    </xf>
    <xf numFmtId="0" fontId="65" fillId="0" borderId="0" xfId="41" applyFont="1">
      <alignment/>
      <protection/>
    </xf>
    <xf numFmtId="189" fontId="65" fillId="0" borderId="10" xfId="41" applyNumberFormat="1" applyFont="1" applyBorder="1" applyAlignment="1">
      <alignment vertical="center"/>
      <protection/>
    </xf>
    <xf numFmtId="189" fontId="65" fillId="0" borderId="12" xfId="41" applyNumberFormat="1" applyFont="1" applyBorder="1" applyAlignment="1">
      <alignment vertical="center"/>
      <protection/>
    </xf>
    <xf numFmtId="189" fontId="65" fillId="0" borderId="10" xfId="41" applyNumberFormat="1" applyFont="1" applyBorder="1" applyAlignment="1">
      <alignment vertical="center" shrinkToFit="1"/>
      <protection/>
    </xf>
    <xf numFmtId="189" fontId="65" fillId="0" borderId="12" xfId="41" applyNumberFormat="1" applyFont="1" applyBorder="1" applyAlignment="1">
      <alignment vertical="center" shrinkToFit="1"/>
      <protection/>
    </xf>
    <xf numFmtId="189" fontId="65" fillId="0" borderId="22" xfId="41" applyNumberFormat="1" applyFont="1" applyBorder="1" applyAlignment="1">
      <alignment vertical="center" shrinkToFit="1"/>
      <protection/>
    </xf>
    <xf numFmtId="0" fontId="65" fillId="0" borderId="0" xfId="41" applyFont="1" applyBorder="1" applyAlignment="1">
      <alignment horizontal="center"/>
      <protection/>
    </xf>
    <xf numFmtId="0" fontId="65" fillId="0" borderId="0" xfId="41" applyFont="1" applyBorder="1">
      <alignment/>
      <protection/>
    </xf>
    <xf numFmtId="0" fontId="66" fillId="0" borderId="0" xfId="41" applyFont="1" applyBorder="1" applyAlignment="1">
      <alignment horizontal="center"/>
      <protection/>
    </xf>
    <xf numFmtId="189" fontId="65" fillId="0" borderId="0" xfId="41" applyNumberFormat="1" applyFont="1" applyBorder="1" applyAlignment="1">
      <alignment horizontal="center" vertical="center"/>
      <protection/>
    </xf>
    <xf numFmtId="189" fontId="65" fillId="0" borderId="0" xfId="41" applyNumberFormat="1" applyFont="1" applyBorder="1" applyAlignment="1">
      <alignment vertical="center"/>
      <protection/>
    </xf>
    <xf numFmtId="0" fontId="78" fillId="0" borderId="0" xfId="41" applyFont="1">
      <alignment/>
      <protection/>
    </xf>
    <xf numFmtId="0" fontId="78" fillId="0" borderId="10" xfId="41" applyFont="1" applyBorder="1">
      <alignment/>
      <protection/>
    </xf>
    <xf numFmtId="0" fontId="78" fillId="0" borderId="12" xfId="41" applyFont="1" applyBorder="1">
      <alignment/>
      <protection/>
    </xf>
    <xf numFmtId="0" fontId="65" fillId="0" borderId="0" xfId="41" applyFont="1" applyAlignment="1">
      <alignment horizontal="center"/>
      <protection/>
    </xf>
    <xf numFmtId="49" fontId="65" fillId="0" borderId="0" xfId="41" applyNumberFormat="1" applyFont="1">
      <alignment/>
      <protection/>
    </xf>
    <xf numFmtId="0" fontId="65" fillId="0" borderId="10" xfId="41" applyFont="1" applyBorder="1" applyAlignment="1">
      <alignment/>
      <protection/>
    </xf>
    <xf numFmtId="3" fontId="64" fillId="0" borderId="12" xfId="0" applyNumberFormat="1" applyFont="1" applyFill="1" applyBorder="1" applyAlignment="1">
      <alignment horizontal="left" vertical="center" shrinkToFit="1"/>
    </xf>
    <xf numFmtId="0" fontId="63" fillId="0" borderId="12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/>
    </xf>
    <xf numFmtId="0" fontId="64" fillId="0" borderId="12" xfId="0" applyFont="1" applyFill="1" applyBorder="1" applyAlignment="1" applyProtection="1">
      <alignment/>
      <protection/>
    </xf>
    <xf numFmtId="3" fontId="64" fillId="0" borderId="12" xfId="0" applyNumberFormat="1" applyFont="1" applyFill="1" applyBorder="1" applyAlignment="1">
      <alignment horizontal="center"/>
    </xf>
    <xf numFmtId="3" fontId="64" fillId="0" borderId="21" xfId="0" applyNumberFormat="1" applyFont="1" applyFill="1" applyBorder="1" applyAlignment="1">
      <alignment horizontal="center"/>
    </xf>
    <xf numFmtId="49" fontId="64" fillId="0" borderId="12" xfId="0" applyNumberFormat="1" applyFont="1" applyFill="1" applyBorder="1" applyAlignment="1">
      <alignment/>
    </xf>
    <xf numFmtId="0" fontId="64" fillId="0" borderId="22" xfId="0" applyFont="1" applyFill="1" applyBorder="1" applyAlignment="1">
      <alignment horizontal="center"/>
    </xf>
    <xf numFmtId="3" fontId="64" fillId="0" borderId="15" xfId="0" applyNumberFormat="1" applyFont="1" applyFill="1" applyBorder="1" applyAlignment="1">
      <alignment horizontal="center" vertical="center"/>
    </xf>
    <xf numFmtId="49" fontId="63" fillId="35" borderId="11" xfId="0" applyNumberFormat="1" applyFont="1" applyFill="1" applyBorder="1" applyAlignment="1">
      <alignment horizontal="center" vertical="center" shrinkToFit="1"/>
    </xf>
    <xf numFmtId="0" fontId="73" fillId="35" borderId="25" xfId="0" applyFont="1" applyFill="1" applyBorder="1" applyAlignment="1">
      <alignment vertical="center"/>
    </xf>
    <xf numFmtId="0" fontId="63" fillId="35" borderId="11" xfId="0" applyNumberFormat="1" applyFont="1" applyFill="1" applyBorder="1" applyAlignment="1">
      <alignment horizontal="left" vertical="center" shrinkToFit="1"/>
    </xf>
    <xf numFmtId="49" fontId="63" fillId="35" borderId="25" xfId="0" applyNumberFormat="1" applyFont="1" applyFill="1" applyBorder="1" applyAlignment="1">
      <alignment horizontal="center" vertical="center"/>
    </xf>
    <xf numFmtId="49" fontId="63" fillId="35" borderId="11" xfId="0" applyNumberFormat="1" applyFont="1" applyFill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 shrinkToFit="1"/>
    </xf>
    <xf numFmtId="49" fontId="63" fillId="0" borderId="12" xfId="0" applyNumberFormat="1" applyFont="1" applyBorder="1" applyAlignment="1">
      <alignment horizontal="center" vertical="center" shrinkToFit="1"/>
    </xf>
    <xf numFmtId="0" fontId="71" fillId="0" borderId="0" xfId="0" applyFont="1" applyAlignment="1">
      <alignment horizontal="left" vertical="center"/>
    </xf>
    <xf numFmtId="3" fontId="71" fillId="0" borderId="0" xfId="0" applyNumberFormat="1" applyFont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3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49" fontId="66" fillId="0" borderId="14" xfId="0" applyNumberFormat="1" applyFont="1" applyBorder="1" applyAlignment="1">
      <alignment horizontal="center" vertical="center" shrinkToFit="1"/>
    </xf>
    <xf numFmtId="49" fontId="66" fillId="0" borderId="12" xfId="0" applyNumberFormat="1" applyFont="1" applyBorder="1" applyAlignment="1">
      <alignment horizontal="center" vertical="center" shrinkToFit="1"/>
    </xf>
    <xf numFmtId="0" fontId="65" fillId="0" borderId="10" xfId="41" applyFont="1" applyBorder="1" applyAlignment="1">
      <alignment horizontal="left"/>
      <protection/>
    </xf>
    <xf numFmtId="0" fontId="64" fillId="0" borderId="17" xfId="0" applyFont="1" applyBorder="1" applyAlignment="1">
      <alignment vertical="center"/>
    </xf>
    <xf numFmtId="189" fontId="76" fillId="0" borderId="12" xfId="41" applyNumberFormat="1" applyFont="1" applyBorder="1" applyAlignment="1">
      <alignment vertical="center"/>
      <protection/>
    </xf>
    <xf numFmtId="0" fontId="76" fillId="0" borderId="22" xfId="41" applyFont="1" applyBorder="1">
      <alignment/>
      <protection/>
    </xf>
    <xf numFmtId="49" fontId="65" fillId="0" borderId="10" xfId="41" applyNumberFormat="1" applyFont="1" applyFill="1" applyBorder="1" applyAlignment="1">
      <alignment horizontal="center" vertical="center" shrinkToFit="1"/>
      <protection/>
    </xf>
    <xf numFmtId="49" fontId="65" fillId="0" borderId="10" xfId="41" applyNumberFormat="1" applyFont="1" applyFill="1" applyBorder="1" applyAlignment="1">
      <alignment horizontal="left" vertical="center" shrinkToFit="1"/>
      <protection/>
    </xf>
    <xf numFmtId="49" fontId="65" fillId="0" borderId="10" xfId="41" applyNumberFormat="1" applyFont="1" applyBorder="1" applyAlignment="1">
      <alignment horizontal="left" vertical="center" shrinkToFit="1"/>
      <protection/>
    </xf>
    <xf numFmtId="3" fontId="65" fillId="0" borderId="10" xfId="41" applyNumberFormat="1" applyFont="1" applyBorder="1" applyAlignment="1">
      <alignment horizontal="center" shrinkToFit="1"/>
      <protection/>
    </xf>
    <xf numFmtId="3" fontId="65" fillId="33" borderId="10" xfId="41" applyNumberFormat="1" applyFont="1" applyFill="1" applyBorder="1" applyAlignment="1">
      <alignment horizontal="center" shrinkToFit="1"/>
      <protection/>
    </xf>
    <xf numFmtId="0" fontId="65" fillId="33" borderId="10" xfId="41" applyNumberFormat="1" applyFont="1" applyFill="1" applyBorder="1" applyAlignment="1">
      <alignment horizontal="center" shrinkToFit="1"/>
      <protection/>
    </xf>
    <xf numFmtId="49" fontId="65" fillId="0" borderId="10" xfId="41" applyNumberFormat="1" applyFont="1" applyBorder="1" applyAlignment="1">
      <alignment horizontal="left"/>
      <protection/>
    </xf>
    <xf numFmtId="49" fontId="65" fillId="0" borderId="10" xfId="41" applyNumberFormat="1" applyFont="1" applyBorder="1" applyAlignment="1">
      <alignment horizontal="center"/>
      <protection/>
    </xf>
    <xf numFmtId="49" fontId="65" fillId="0" borderId="10" xfId="41" applyNumberFormat="1" applyFont="1" applyBorder="1" applyAlignment="1">
      <alignment horizontal="center" vertical="center" shrinkToFit="1"/>
      <protection/>
    </xf>
    <xf numFmtId="0" fontId="65" fillId="0" borderId="10" xfId="41" applyNumberFormat="1" applyFont="1" applyBorder="1" applyAlignment="1">
      <alignment horizontal="center" shrinkToFit="1"/>
      <protection/>
    </xf>
    <xf numFmtId="49" fontId="65" fillId="0" borderId="12" xfId="41" applyNumberFormat="1" applyFont="1" applyFill="1" applyBorder="1" applyAlignment="1">
      <alignment horizontal="center" vertical="center" shrinkToFit="1"/>
      <protection/>
    </xf>
    <xf numFmtId="49" fontId="65" fillId="0" borderId="12" xfId="41" applyNumberFormat="1" applyFont="1" applyBorder="1" applyAlignment="1">
      <alignment horizontal="center" vertical="center" shrinkToFit="1"/>
      <protection/>
    </xf>
    <xf numFmtId="0" fontId="65" fillId="0" borderId="12" xfId="41" applyNumberFormat="1" applyFont="1" applyBorder="1" applyAlignment="1">
      <alignment horizontal="center" shrinkToFit="1"/>
      <protection/>
    </xf>
    <xf numFmtId="3" fontId="65" fillId="33" borderId="12" xfId="41" applyNumberFormat="1" applyFont="1" applyFill="1" applyBorder="1" applyAlignment="1">
      <alignment horizontal="center" shrinkToFit="1"/>
      <protection/>
    </xf>
    <xf numFmtId="49" fontId="65" fillId="0" borderId="12" xfId="41" applyNumberFormat="1" applyFont="1" applyBorder="1" applyAlignment="1">
      <alignment horizontal="left"/>
      <protection/>
    </xf>
    <xf numFmtId="49" fontId="65" fillId="0" borderId="12" xfId="41" applyNumberFormat="1" applyFont="1" applyBorder="1" applyAlignment="1">
      <alignment horizontal="center"/>
      <protection/>
    </xf>
    <xf numFmtId="0" fontId="78" fillId="0" borderId="10" xfId="41" applyFont="1" applyFill="1" applyBorder="1">
      <alignment/>
      <protection/>
    </xf>
    <xf numFmtId="49" fontId="78" fillId="0" borderId="10" xfId="41" applyNumberFormat="1" applyFont="1" applyBorder="1">
      <alignment/>
      <protection/>
    </xf>
    <xf numFmtId="0" fontId="78" fillId="0" borderId="10" xfId="41" applyFont="1" applyBorder="1" applyAlignment="1">
      <alignment horizontal="center"/>
      <protection/>
    </xf>
    <xf numFmtId="49" fontId="78" fillId="0" borderId="10" xfId="41" applyNumberFormat="1" applyFont="1" applyBorder="1" applyAlignment="1">
      <alignment horizontal="left" vertical="center" shrinkToFit="1"/>
      <protection/>
    </xf>
    <xf numFmtId="49" fontId="78" fillId="0" borderId="10" xfId="41" applyNumberFormat="1" applyFont="1" applyBorder="1" applyAlignment="1">
      <alignment horizontal="center"/>
      <protection/>
    </xf>
    <xf numFmtId="49" fontId="78" fillId="0" borderId="10" xfId="41" applyNumberFormat="1" applyFont="1" applyFill="1" applyBorder="1" applyAlignment="1">
      <alignment horizontal="center" vertical="center" shrinkToFit="1"/>
      <protection/>
    </xf>
    <xf numFmtId="49" fontId="78" fillId="0" borderId="10" xfId="41" applyNumberFormat="1" applyFont="1" applyBorder="1" applyAlignment="1">
      <alignment horizontal="center" vertical="center" shrinkToFit="1"/>
      <protection/>
    </xf>
    <xf numFmtId="49" fontId="65" fillId="0" borderId="12" xfId="41" applyNumberFormat="1" applyFont="1" applyFill="1" applyBorder="1" applyAlignment="1">
      <alignment horizontal="left" vertical="center" shrinkToFit="1"/>
      <protection/>
    </xf>
    <xf numFmtId="49" fontId="65" fillId="0" borderId="12" xfId="41" applyNumberFormat="1" applyFont="1" applyBorder="1" applyAlignment="1">
      <alignment horizontal="left" vertical="center" shrinkToFit="1"/>
      <protection/>
    </xf>
    <xf numFmtId="0" fontId="65" fillId="33" borderId="12" xfId="41" applyNumberFormat="1" applyFont="1" applyFill="1" applyBorder="1" applyAlignment="1">
      <alignment horizontal="center" shrinkToFit="1"/>
      <protection/>
    </xf>
    <xf numFmtId="0" fontId="65" fillId="0" borderId="10" xfId="51" applyFont="1" applyBorder="1" applyAlignment="1">
      <alignment horizontal="center"/>
      <protection/>
    </xf>
    <xf numFmtId="0" fontId="65" fillId="0" borderId="10" xfId="51" applyFont="1" applyBorder="1">
      <alignment/>
      <protection/>
    </xf>
    <xf numFmtId="189" fontId="65" fillId="0" borderId="10" xfId="51" applyNumberFormat="1" applyFont="1" applyBorder="1" applyAlignment="1">
      <alignment horizontal="center" vertical="center"/>
      <protection/>
    </xf>
    <xf numFmtId="189" fontId="65" fillId="33" borderId="10" xfId="51" applyNumberFormat="1" applyFont="1" applyFill="1" applyBorder="1" applyAlignment="1">
      <alignment horizontal="center" vertical="center"/>
      <protection/>
    </xf>
    <xf numFmtId="189" fontId="65" fillId="0" borderId="10" xfId="51" applyNumberFormat="1" applyFont="1" applyBorder="1" applyAlignment="1">
      <alignment horizontal="left" vertical="center"/>
      <protection/>
    </xf>
    <xf numFmtId="0" fontId="65" fillId="0" borderId="0" xfId="51" applyFont="1">
      <alignment/>
      <protection/>
    </xf>
    <xf numFmtId="0" fontId="65" fillId="0" borderId="12" xfId="51" applyFont="1" applyBorder="1" applyAlignment="1">
      <alignment horizontal="center"/>
      <protection/>
    </xf>
    <xf numFmtId="0" fontId="65" fillId="0" borderId="12" xfId="51" applyFont="1" applyBorder="1">
      <alignment/>
      <protection/>
    </xf>
    <xf numFmtId="189" fontId="65" fillId="0" borderId="12" xfId="51" applyNumberFormat="1" applyFont="1" applyBorder="1" applyAlignment="1">
      <alignment horizontal="center" vertical="center"/>
      <protection/>
    </xf>
    <xf numFmtId="0" fontId="65" fillId="33" borderId="12" xfId="51" applyFont="1" applyFill="1" applyBorder="1">
      <alignment/>
      <protection/>
    </xf>
    <xf numFmtId="0" fontId="65" fillId="0" borderId="0" xfId="41" applyFont="1" applyAlignment="1">
      <alignment/>
      <protection/>
    </xf>
    <xf numFmtId="189" fontId="66" fillId="0" borderId="0" xfId="41" applyNumberFormat="1" applyFont="1" applyBorder="1" applyAlignment="1">
      <alignment horizontal="center" vertical="center"/>
      <protection/>
    </xf>
    <xf numFmtId="189" fontId="7" fillId="0" borderId="0" xfId="41" applyNumberFormat="1" applyFont="1" applyBorder="1" applyAlignment="1">
      <alignment horizontal="center" vertical="center"/>
      <protection/>
    </xf>
    <xf numFmtId="0" fontId="65" fillId="0" borderId="16" xfId="41" applyFont="1" applyBorder="1" applyAlignment="1">
      <alignment horizontal="center"/>
      <protection/>
    </xf>
    <xf numFmtId="0" fontId="79" fillId="0" borderId="0" xfId="0" applyFont="1" applyFill="1" applyBorder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3" fontId="79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horizontal="center" vertical="center"/>
    </xf>
    <xf numFmtId="0" fontId="79" fillId="0" borderId="11" xfId="0" applyFont="1" applyBorder="1" applyAlignment="1">
      <alignment horizontal="left" vertical="center"/>
    </xf>
    <xf numFmtId="49" fontId="79" fillId="0" borderId="0" xfId="0" applyNumberFormat="1" applyFont="1" applyFill="1" applyBorder="1" applyAlignment="1">
      <alignment vertical="center"/>
    </xf>
    <xf numFmtId="0" fontId="79" fillId="0" borderId="0" xfId="0" applyFont="1" applyAlignment="1">
      <alignment vertical="center"/>
    </xf>
    <xf numFmtId="49" fontId="79" fillId="0" borderId="0" xfId="0" applyNumberFormat="1" applyFont="1" applyAlignment="1">
      <alignment vertical="center"/>
    </xf>
    <xf numFmtId="49" fontId="80" fillId="0" borderId="0" xfId="0" applyNumberFormat="1" applyFont="1" applyAlignment="1">
      <alignment vertical="center"/>
    </xf>
    <xf numFmtId="3" fontId="80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 horizontal="left" vertical="center"/>
    </xf>
    <xf numFmtId="49" fontId="80" fillId="0" borderId="0" xfId="0" applyNumberFormat="1" applyFont="1" applyAlignment="1">
      <alignment horizontal="center" vertical="center"/>
    </xf>
    <xf numFmtId="0" fontId="79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 vertical="center"/>
    </xf>
    <xf numFmtId="49" fontId="80" fillId="0" borderId="0" xfId="0" applyNumberFormat="1" applyFont="1" applyBorder="1" applyAlignment="1">
      <alignment vertical="center"/>
    </xf>
    <xf numFmtId="3" fontId="80" fillId="0" borderId="0" xfId="0" applyNumberFormat="1" applyFont="1" applyBorder="1" applyAlignment="1">
      <alignment horizontal="center" vertical="center"/>
    </xf>
    <xf numFmtId="0" fontId="80" fillId="0" borderId="0" xfId="0" applyNumberFormat="1" applyFont="1" applyBorder="1" applyAlignment="1">
      <alignment horizontal="center" vertical="center"/>
    </xf>
    <xf numFmtId="0" fontId="80" fillId="0" borderId="0" xfId="0" applyNumberFormat="1" applyFont="1" applyBorder="1" applyAlignment="1">
      <alignment horizontal="left" vertical="center"/>
    </xf>
    <xf numFmtId="49" fontId="80" fillId="0" borderId="0" xfId="0" applyNumberFormat="1" applyFont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 wrapText="1"/>
    </xf>
    <xf numFmtId="49" fontId="79" fillId="0" borderId="14" xfId="0" applyNumberFormat="1" applyFont="1" applyBorder="1" applyAlignment="1">
      <alignment horizontal="center" vertical="center"/>
    </xf>
    <xf numFmtId="49" fontId="79" fillId="0" borderId="14" xfId="0" applyNumberFormat="1" applyFont="1" applyBorder="1" applyAlignment="1">
      <alignment horizontal="center" vertical="center" shrinkToFit="1"/>
    </xf>
    <xf numFmtId="49" fontId="79" fillId="33" borderId="14" xfId="0" applyNumberFormat="1" applyFont="1" applyFill="1" applyBorder="1" applyAlignment="1">
      <alignment horizontal="center" vertical="center" shrinkToFit="1"/>
    </xf>
    <xf numFmtId="0" fontId="79" fillId="0" borderId="10" xfId="0" applyFont="1" applyFill="1" applyBorder="1" applyAlignment="1">
      <alignment horizontal="center" vertical="center"/>
    </xf>
    <xf numFmtId="49" fontId="79" fillId="0" borderId="10" xfId="0" applyNumberFormat="1" applyFont="1" applyBorder="1" applyAlignment="1">
      <alignment horizontal="center" vertical="center"/>
    </xf>
    <xf numFmtId="49" fontId="79" fillId="0" borderId="12" xfId="0" applyNumberFormat="1" applyFont="1" applyBorder="1" applyAlignment="1">
      <alignment horizontal="center" vertical="center" shrinkToFit="1"/>
    </xf>
    <xf numFmtId="49" fontId="79" fillId="33" borderId="12" xfId="0" applyNumberFormat="1" applyFont="1" applyFill="1" applyBorder="1" applyAlignment="1">
      <alignment horizontal="center" vertical="center" shrinkToFit="1"/>
    </xf>
    <xf numFmtId="0" fontId="79" fillId="0" borderId="12" xfId="0" applyNumberFormat="1" applyFont="1" applyBorder="1" applyAlignment="1">
      <alignment horizontal="left" vertical="center" shrinkToFit="1"/>
    </xf>
    <xf numFmtId="49" fontId="79" fillId="0" borderId="12" xfId="0" applyNumberFormat="1" applyFont="1" applyBorder="1" applyAlignment="1">
      <alignment horizontal="center" vertical="center"/>
    </xf>
    <xf numFmtId="0" fontId="80" fillId="0" borderId="14" xfId="41" applyFont="1" applyBorder="1" applyAlignment="1">
      <alignment horizontal="center"/>
      <protection/>
    </xf>
    <xf numFmtId="0" fontId="80" fillId="0" borderId="14" xfId="41" applyFont="1" applyBorder="1">
      <alignment/>
      <protection/>
    </xf>
    <xf numFmtId="189" fontId="80" fillId="0" borderId="14" xfId="41" applyNumberFormat="1" applyFont="1" applyBorder="1" applyAlignment="1">
      <alignment horizontal="center" vertical="center"/>
      <protection/>
    </xf>
    <xf numFmtId="189" fontId="80" fillId="33" borderId="14" xfId="41" applyNumberFormat="1" applyFont="1" applyFill="1" applyBorder="1" applyAlignment="1">
      <alignment horizontal="center" vertical="center"/>
      <protection/>
    </xf>
    <xf numFmtId="189" fontId="80" fillId="0" borderId="18" xfId="41" applyNumberFormat="1" applyFont="1" applyBorder="1" applyAlignment="1">
      <alignment horizontal="center" vertical="center"/>
      <protection/>
    </xf>
    <xf numFmtId="189" fontId="80" fillId="0" borderId="14" xfId="41" applyNumberFormat="1" applyFont="1" applyBorder="1" applyAlignment="1">
      <alignment vertical="center"/>
      <protection/>
    </xf>
    <xf numFmtId="0" fontId="80" fillId="0" borderId="10" xfId="41" applyFont="1" applyBorder="1">
      <alignment/>
      <protection/>
    </xf>
    <xf numFmtId="0" fontId="80" fillId="0" borderId="10" xfId="41" applyFont="1" applyBorder="1" applyAlignment="1">
      <alignment horizontal="center"/>
      <protection/>
    </xf>
    <xf numFmtId="0" fontId="80" fillId="0" borderId="0" xfId="41" applyFont="1">
      <alignment/>
      <protection/>
    </xf>
    <xf numFmtId="3" fontId="80" fillId="0" borderId="10" xfId="0" applyNumberFormat="1" applyFont="1" applyFill="1" applyBorder="1" applyAlignment="1">
      <alignment horizontal="center" vertical="center"/>
    </xf>
    <xf numFmtId="189" fontId="80" fillId="33" borderId="10" xfId="0" applyNumberFormat="1" applyFont="1" applyFill="1" applyBorder="1" applyAlignment="1">
      <alignment horizontal="center" vertical="center"/>
    </xf>
    <xf numFmtId="189" fontId="80" fillId="0" borderId="10" xfId="41" applyNumberFormat="1" applyFont="1" applyBorder="1" applyAlignment="1">
      <alignment vertical="center"/>
      <protection/>
    </xf>
    <xf numFmtId="189" fontId="80" fillId="0" borderId="10" xfId="41" applyNumberFormat="1" applyFont="1" applyBorder="1" applyAlignment="1">
      <alignment horizontal="center" vertical="center"/>
      <protection/>
    </xf>
    <xf numFmtId="189" fontId="80" fillId="33" borderId="10" xfId="41" applyNumberFormat="1" applyFont="1" applyFill="1" applyBorder="1" applyAlignment="1">
      <alignment horizontal="center" vertical="center"/>
      <protection/>
    </xf>
    <xf numFmtId="189" fontId="80" fillId="0" borderId="15" xfId="41" applyNumberFormat="1" applyFont="1" applyBorder="1" applyAlignment="1">
      <alignment horizontal="center" vertical="center"/>
      <protection/>
    </xf>
    <xf numFmtId="0" fontId="80" fillId="0" borderId="16" xfId="41" applyFont="1" applyBorder="1">
      <alignment/>
      <protection/>
    </xf>
    <xf numFmtId="0" fontId="80" fillId="0" borderId="12" xfId="41" applyFont="1" applyBorder="1">
      <alignment/>
      <protection/>
    </xf>
    <xf numFmtId="0" fontId="80" fillId="0" borderId="12" xfId="41" applyFont="1" applyBorder="1" applyAlignment="1">
      <alignment horizontal="center"/>
      <protection/>
    </xf>
    <xf numFmtId="189" fontId="80" fillId="0" borderId="12" xfId="41" applyNumberFormat="1" applyFont="1" applyBorder="1" applyAlignment="1">
      <alignment horizontal="center" vertical="center"/>
      <protection/>
    </xf>
    <xf numFmtId="189" fontId="80" fillId="33" borderId="12" xfId="41" applyNumberFormat="1" applyFont="1" applyFill="1" applyBorder="1" applyAlignment="1">
      <alignment horizontal="center" vertical="center"/>
      <protection/>
    </xf>
    <xf numFmtId="189" fontId="80" fillId="0" borderId="21" xfId="41" applyNumberFormat="1" applyFont="1" applyBorder="1" applyAlignment="1">
      <alignment horizontal="center" vertical="center"/>
      <protection/>
    </xf>
    <xf numFmtId="189" fontId="80" fillId="0" borderId="12" xfId="41" applyNumberFormat="1" applyFont="1" applyBorder="1" applyAlignment="1">
      <alignment vertical="center"/>
      <protection/>
    </xf>
    <xf numFmtId="0" fontId="80" fillId="0" borderId="22" xfId="41" applyFont="1" applyBorder="1">
      <alignment/>
      <protection/>
    </xf>
    <xf numFmtId="0" fontId="80" fillId="0" borderId="0" xfId="41" applyFont="1" applyBorder="1" applyAlignment="1">
      <alignment horizontal="center"/>
      <protection/>
    </xf>
    <xf numFmtId="0" fontId="80" fillId="0" borderId="0" xfId="41" applyFont="1" applyBorder="1">
      <alignment/>
      <protection/>
    </xf>
    <xf numFmtId="0" fontId="79" fillId="0" borderId="0" xfId="41" applyFont="1" applyBorder="1" applyAlignment="1">
      <alignment horizontal="center"/>
      <protection/>
    </xf>
    <xf numFmtId="189" fontId="80" fillId="0" borderId="0" xfId="41" applyNumberFormat="1" applyFont="1" applyBorder="1" applyAlignment="1">
      <alignment horizontal="center" vertical="center"/>
      <protection/>
    </xf>
    <xf numFmtId="189" fontId="80" fillId="0" borderId="0" xfId="41" applyNumberFormat="1" applyFont="1" applyBorder="1" applyAlignment="1">
      <alignment vertical="center"/>
      <protection/>
    </xf>
    <xf numFmtId="0" fontId="80" fillId="0" borderId="24" xfId="41" applyFont="1" applyBorder="1" applyAlignment="1">
      <alignment/>
      <protection/>
    </xf>
    <xf numFmtId="0" fontId="80" fillId="0" borderId="22" xfId="41" applyFont="1" applyBorder="1" applyAlignment="1">
      <alignment/>
      <protection/>
    </xf>
    <xf numFmtId="3" fontId="80" fillId="0" borderId="12" xfId="0" applyNumberFormat="1" applyFont="1" applyFill="1" applyBorder="1" applyAlignment="1">
      <alignment horizontal="center" vertical="center"/>
    </xf>
    <xf numFmtId="189" fontId="80" fillId="33" borderId="12" xfId="0" applyNumberFormat="1" applyFont="1" applyFill="1" applyBorder="1" applyAlignment="1">
      <alignment horizontal="center" vertical="center"/>
    </xf>
    <xf numFmtId="189" fontId="80" fillId="0" borderId="12" xfId="41" applyNumberFormat="1" applyFont="1" applyBorder="1" applyAlignment="1">
      <alignment vertical="center" shrinkToFit="1"/>
      <protection/>
    </xf>
    <xf numFmtId="0" fontId="80" fillId="0" borderId="24" xfId="41" applyFont="1" applyBorder="1">
      <alignment/>
      <protection/>
    </xf>
    <xf numFmtId="0" fontId="80" fillId="0" borderId="15" xfId="41" applyFont="1" applyBorder="1">
      <alignment/>
      <protection/>
    </xf>
    <xf numFmtId="189" fontId="80" fillId="0" borderId="10" xfId="41" applyNumberFormat="1" applyFont="1" applyBorder="1" applyAlignment="1">
      <alignment vertical="center" shrinkToFit="1"/>
      <protection/>
    </xf>
    <xf numFmtId="0" fontId="80" fillId="0" borderId="10" xfId="41" applyFont="1" applyBorder="1" applyAlignment="1">
      <alignment horizontal="left" wrapText="1"/>
      <protection/>
    </xf>
    <xf numFmtId="0" fontId="80" fillId="0" borderId="23" xfId="41" applyFont="1" applyBorder="1">
      <alignment/>
      <protection/>
    </xf>
    <xf numFmtId="0" fontId="80" fillId="0" borderId="23" xfId="41" applyFont="1" applyBorder="1" applyAlignment="1">
      <alignment/>
      <protection/>
    </xf>
    <xf numFmtId="0" fontId="80" fillId="0" borderId="10" xfId="0" applyFont="1" applyBorder="1" applyAlignment="1">
      <alignment/>
    </xf>
    <xf numFmtId="49" fontId="80" fillId="0" borderId="10" xfId="0" applyNumberFormat="1" applyFont="1" applyBorder="1" applyAlignment="1">
      <alignment/>
    </xf>
    <xf numFmtId="0" fontId="80" fillId="0" borderId="10" xfId="0" applyFont="1" applyBorder="1" applyAlignment="1">
      <alignment horizontal="left"/>
    </xf>
    <xf numFmtId="49" fontId="80" fillId="0" borderId="12" xfId="0" applyNumberFormat="1" applyFont="1" applyBorder="1" applyAlignment="1">
      <alignment/>
    </xf>
    <xf numFmtId="0" fontId="80" fillId="0" borderId="26" xfId="0" applyFont="1" applyBorder="1" applyAlignment="1">
      <alignment vertical="center" wrapText="1"/>
    </xf>
    <xf numFmtId="0" fontId="80" fillId="0" borderId="10" xfId="0" applyFont="1" applyBorder="1" applyAlignment="1">
      <alignment horizontal="center"/>
    </xf>
    <xf numFmtId="49" fontId="80" fillId="0" borderId="10" xfId="0" applyNumberFormat="1" applyFont="1" applyBorder="1" applyAlignment="1">
      <alignment horizontal="left"/>
    </xf>
    <xf numFmtId="189" fontId="80" fillId="0" borderId="10" xfId="0" applyNumberFormat="1" applyFont="1" applyBorder="1" applyAlignment="1">
      <alignment horizontal="center" vertical="center"/>
    </xf>
    <xf numFmtId="188" fontId="80" fillId="33" borderId="10" xfId="35" applyNumberFormat="1" applyFont="1" applyFill="1" applyBorder="1" applyAlignment="1">
      <alignment horizontal="right" vertical="center"/>
    </xf>
    <xf numFmtId="189" fontId="80" fillId="0" borderId="10" xfId="0" applyNumberFormat="1" applyFont="1" applyBorder="1" applyAlignment="1">
      <alignment horizontal="left" vertical="center"/>
    </xf>
    <xf numFmtId="0" fontId="80" fillId="0" borderId="0" xfId="0" applyFont="1" applyAlignment="1">
      <alignment/>
    </xf>
    <xf numFmtId="49" fontId="80" fillId="0" borderId="10" xfId="0" applyNumberFormat="1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80" fillId="0" borderId="12" xfId="0" applyFont="1" applyBorder="1" applyAlignment="1">
      <alignment/>
    </xf>
    <xf numFmtId="189" fontId="80" fillId="0" borderId="12" xfId="0" applyNumberFormat="1" applyFont="1" applyBorder="1" applyAlignment="1">
      <alignment horizontal="center" vertical="center"/>
    </xf>
    <xf numFmtId="49" fontId="80" fillId="0" borderId="12" xfId="0" applyNumberFormat="1" applyFont="1" applyBorder="1" applyAlignment="1">
      <alignment horizontal="center"/>
    </xf>
    <xf numFmtId="0" fontId="80" fillId="0" borderId="16" xfId="41" applyFont="1" applyBorder="1" applyAlignment="1">
      <alignment/>
      <protection/>
    </xf>
    <xf numFmtId="189" fontId="80" fillId="33" borderId="0" xfId="0" applyNumberFormat="1" applyFont="1" applyFill="1" applyBorder="1" applyAlignment="1">
      <alignment horizontal="center" vertical="center"/>
    </xf>
    <xf numFmtId="49" fontId="81" fillId="0" borderId="10" xfId="51" applyNumberFormat="1" applyFont="1" applyBorder="1">
      <alignment/>
      <protection/>
    </xf>
    <xf numFmtId="49" fontId="81" fillId="0" borderId="10" xfId="51" applyNumberFormat="1" applyFont="1" applyBorder="1" applyAlignment="1">
      <alignment horizontal="left"/>
      <protection/>
    </xf>
    <xf numFmtId="0" fontId="81" fillId="0" borderId="10" xfId="51" applyFont="1" applyBorder="1" applyAlignment="1">
      <alignment shrinkToFit="1"/>
      <protection/>
    </xf>
    <xf numFmtId="0" fontId="81" fillId="0" borderId="10" xfId="51" applyFont="1" applyBorder="1" applyAlignment="1">
      <alignment horizontal="left"/>
      <protection/>
    </xf>
    <xf numFmtId="0" fontId="81" fillId="0" borderId="10" xfId="51" applyFont="1" applyBorder="1">
      <alignment/>
      <protection/>
    </xf>
    <xf numFmtId="0" fontId="81" fillId="0" borderId="15" xfId="51" applyFont="1" applyBorder="1">
      <alignment/>
      <protection/>
    </xf>
    <xf numFmtId="0" fontId="80" fillId="0" borderId="21" xfId="41" applyFont="1" applyBorder="1">
      <alignment/>
      <protection/>
    </xf>
    <xf numFmtId="0" fontId="80" fillId="0" borderId="17" xfId="41" applyFont="1" applyBorder="1">
      <alignment/>
      <protection/>
    </xf>
    <xf numFmtId="0" fontId="82" fillId="0" borderId="10" xfId="0" applyFont="1" applyFill="1" applyBorder="1" applyAlignment="1">
      <alignment/>
    </xf>
    <xf numFmtId="49" fontId="82" fillId="0" borderId="10" xfId="0" applyNumberFormat="1" applyFont="1" applyBorder="1" applyAlignment="1">
      <alignment/>
    </xf>
    <xf numFmtId="0" fontId="80" fillId="0" borderId="12" xfId="41" applyFont="1" applyBorder="1" applyAlignment="1">
      <alignment shrinkToFit="1"/>
      <protection/>
    </xf>
    <xf numFmtId="189" fontId="80" fillId="33" borderId="17" xfId="0" applyNumberFormat="1" applyFont="1" applyFill="1" applyBorder="1" applyAlignment="1">
      <alignment horizontal="center" vertical="center"/>
    </xf>
    <xf numFmtId="0" fontId="80" fillId="0" borderId="10" xfId="41" applyFont="1" applyBorder="1" applyAlignment="1">
      <alignment horizontal="left"/>
      <protection/>
    </xf>
    <xf numFmtId="189" fontId="80" fillId="33" borderId="17" xfId="41" applyNumberFormat="1" applyFont="1" applyFill="1" applyBorder="1" applyAlignment="1">
      <alignment horizontal="center" vertical="center"/>
      <protection/>
    </xf>
    <xf numFmtId="0" fontId="80" fillId="0" borderId="16" xfId="41" applyFont="1" applyBorder="1" applyAlignment="1">
      <alignment horizontal="center"/>
      <protection/>
    </xf>
    <xf numFmtId="3" fontId="80" fillId="0" borderId="17" xfId="0" applyNumberFormat="1" applyFont="1" applyFill="1" applyBorder="1" applyAlignment="1">
      <alignment horizontal="center" vertical="center"/>
    </xf>
    <xf numFmtId="3" fontId="80" fillId="0" borderId="0" xfId="0" applyNumberFormat="1" applyFont="1" applyFill="1" applyBorder="1" applyAlignment="1">
      <alignment horizontal="center" vertical="center"/>
    </xf>
    <xf numFmtId="3" fontId="80" fillId="0" borderId="16" xfId="0" applyNumberFormat="1" applyFont="1" applyFill="1" applyBorder="1" applyAlignment="1">
      <alignment horizontal="center" vertical="center"/>
    </xf>
    <xf numFmtId="3" fontId="80" fillId="0" borderId="22" xfId="0" applyNumberFormat="1" applyFont="1" applyFill="1" applyBorder="1" applyAlignment="1">
      <alignment horizontal="center" vertical="center"/>
    </xf>
    <xf numFmtId="0" fontId="80" fillId="0" borderId="14" xfId="0" applyFont="1" applyBorder="1" applyAlignment="1">
      <alignment wrapText="1"/>
    </xf>
    <xf numFmtId="189" fontId="81" fillId="0" borderId="14" xfId="0" applyNumberFormat="1" applyFont="1" applyFill="1" applyBorder="1" applyAlignment="1">
      <alignment horizontal="center" vertical="center"/>
    </xf>
    <xf numFmtId="189" fontId="80" fillId="0" borderId="14" xfId="0" applyNumberFormat="1" applyFont="1" applyFill="1" applyBorder="1" applyAlignment="1">
      <alignment horizontal="center" vertical="center"/>
    </xf>
    <xf numFmtId="3" fontId="81" fillId="0" borderId="10" xfId="0" applyNumberFormat="1" applyFont="1" applyFill="1" applyBorder="1" applyAlignment="1">
      <alignment horizontal="center" vertical="center"/>
    </xf>
    <xf numFmtId="0" fontId="80" fillId="0" borderId="24" xfId="0" applyFont="1" applyBorder="1" applyAlignment="1">
      <alignment/>
    </xf>
    <xf numFmtId="188" fontId="81" fillId="0" borderId="12" xfId="33" applyNumberFormat="1" applyFont="1" applyBorder="1" applyAlignment="1">
      <alignment horizontal="center" vertical="center"/>
    </xf>
    <xf numFmtId="188" fontId="80" fillId="0" borderId="12" xfId="33" applyNumberFormat="1" applyFont="1" applyBorder="1" applyAlignment="1">
      <alignment horizontal="center" vertical="center"/>
    </xf>
    <xf numFmtId="189" fontId="80" fillId="0" borderId="16" xfId="41" applyNumberFormat="1" applyFont="1" applyBorder="1" applyAlignment="1">
      <alignment vertical="center"/>
      <protection/>
    </xf>
    <xf numFmtId="189" fontId="80" fillId="0" borderId="22" xfId="41" applyNumberFormat="1" applyFont="1" applyBorder="1" applyAlignment="1">
      <alignment vertical="center"/>
      <protection/>
    </xf>
    <xf numFmtId="3" fontId="81" fillId="0" borderId="12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/>
    </xf>
    <xf numFmtId="3" fontId="80" fillId="0" borderId="10" xfId="0" applyNumberFormat="1" applyFont="1" applyFill="1" applyBorder="1" applyAlignment="1">
      <alignment horizontal="center"/>
    </xf>
    <xf numFmtId="0" fontId="80" fillId="0" borderId="15" xfId="0" applyFont="1" applyFill="1" applyBorder="1" applyAlignment="1">
      <alignment horizontal="center"/>
    </xf>
    <xf numFmtId="49" fontId="79" fillId="0" borderId="10" xfId="0" applyNumberFormat="1" applyFont="1" applyBorder="1" applyAlignment="1">
      <alignment/>
    </xf>
    <xf numFmtId="0" fontId="80" fillId="0" borderId="0" xfId="0" applyFont="1" applyFill="1" applyBorder="1" applyAlignment="1">
      <alignment/>
    </xf>
    <xf numFmtId="189" fontId="80" fillId="33" borderId="22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/>
    </xf>
    <xf numFmtId="0" fontId="80" fillId="0" borderId="10" xfId="0" applyFont="1" applyFill="1" applyBorder="1" applyAlignment="1">
      <alignment/>
    </xf>
    <xf numFmtId="0" fontId="80" fillId="0" borderId="12" xfId="0" applyFont="1" applyFill="1" applyBorder="1" applyAlignment="1">
      <alignment horizontal="center"/>
    </xf>
    <xf numFmtId="0" fontId="80" fillId="0" borderId="17" xfId="0" applyFont="1" applyBorder="1" applyAlignment="1">
      <alignment/>
    </xf>
    <xf numFmtId="3" fontId="80" fillId="0" borderId="14" xfId="0" applyNumberFormat="1" applyFont="1" applyFill="1" applyBorder="1" applyAlignment="1">
      <alignment horizontal="center"/>
    </xf>
    <xf numFmtId="49" fontId="79" fillId="0" borderId="10" xfId="0" applyNumberFormat="1" applyFont="1" applyBorder="1" applyAlignment="1">
      <alignment horizontal="center" vertical="center" shrinkToFit="1"/>
    </xf>
    <xf numFmtId="49" fontId="79" fillId="33" borderId="10" xfId="0" applyNumberFormat="1" applyFont="1" applyFill="1" applyBorder="1" applyAlignment="1">
      <alignment horizontal="center" vertical="center" shrinkToFit="1"/>
    </xf>
    <xf numFmtId="3" fontId="80" fillId="0" borderId="14" xfId="0" applyNumberFormat="1" applyFont="1" applyFill="1" applyBorder="1" applyAlignment="1">
      <alignment horizontal="center" vertical="center"/>
    </xf>
    <xf numFmtId="189" fontId="80" fillId="0" borderId="16" xfId="41" applyNumberFormat="1" applyFont="1" applyBorder="1" applyAlignment="1">
      <alignment vertical="center" shrinkToFit="1"/>
      <protection/>
    </xf>
    <xf numFmtId="0" fontId="80" fillId="0" borderId="15" xfId="0" applyFont="1" applyFill="1" applyBorder="1" applyAlignment="1">
      <alignment/>
    </xf>
    <xf numFmtId="189" fontId="80" fillId="33" borderId="0" xfId="41" applyNumberFormat="1" applyFont="1" applyFill="1" applyBorder="1" applyAlignment="1">
      <alignment horizontal="center" vertical="center"/>
      <protection/>
    </xf>
    <xf numFmtId="0" fontId="80" fillId="0" borderId="21" xfId="0" applyFont="1" applyBorder="1" applyAlignment="1">
      <alignment/>
    </xf>
    <xf numFmtId="0" fontId="80" fillId="0" borderId="10" xfId="41" applyFont="1" applyBorder="1" applyAlignment="1">
      <alignment wrapText="1"/>
      <protection/>
    </xf>
    <xf numFmtId="189" fontId="80" fillId="33" borderId="16" xfId="0" applyNumberFormat="1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3" fontId="79" fillId="0" borderId="11" xfId="0" applyNumberFormat="1" applyFont="1" applyFill="1" applyBorder="1" applyAlignment="1">
      <alignment horizontal="center" vertical="center"/>
    </xf>
    <xf numFmtId="189" fontId="79" fillId="33" borderId="11" xfId="0" applyNumberFormat="1" applyFont="1" applyFill="1" applyBorder="1" applyAlignment="1">
      <alignment horizontal="center" vertical="center"/>
    </xf>
    <xf numFmtId="49" fontId="79" fillId="0" borderId="11" xfId="0" applyNumberFormat="1" applyFont="1" applyFill="1" applyBorder="1" applyAlignment="1">
      <alignment vertical="center"/>
    </xf>
    <xf numFmtId="3" fontId="80" fillId="0" borderId="15" xfId="0" applyNumberFormat="1" applyFont="1" applyFill="1" applyBorder="1" applyAlignment="1">
      <alignment horizontal="center" vertical="center"/>
    </xf>
    <xf numFmtId="0" fontId="80" fillId="0" borderId="0" xfId="41" applyFont="1" applyAlignment="1">
      <alignment horizontal="center"/>
      <protection/>
    </xf>
    <xf numFmtId="49" fontId="80" fillId="0" borderId="0" xfId="41" applyNumberFormat="1" applyFont="1">
      <alignment/>
      <protection/>
    </xf>
    <xf numFmtId="0" fontId="5" fillId="0" borderId="11" xfId="0" applyFont="1" applyBorder="1" applyAlignment="1">
      <alignment horizontal="center" shrinkToFit="1"/>
    </xf>
    <xf numFmtId="0" fontId="66" fillId="0" borderId="0" xfId="0" applyFont="1" applyAlignment="1">
      <alignment horizontal="center"/>
    </xf>
    <xf numFmtId="0" fontId="8" fillId="0" borderId="10" xfId="41" applyFont="1" applyBorder="1" applyAlignment="1">
      <alignment wrapText="1"/>
      <protection/>
    </xf>
    <xf numFmtId="0" fontId="9" fillId="0" borderId="10" xfId="41" applyFont="1" applyBorder="1" applyAlignment="1">
      <alignment wrapText="1"/>
      <protection/>
    </xf>
    <xf numFmtId="3" fontId="4" fillId="0" borderId="10" xfId="41" applyNumberFormat="1" applyFont="1" applyBorder="1" applyAlignment="1">
      <alignment horizontal="right"/>
      <protection/>
    </xf>
    <xf numFmtId="189" fontId="4" fillId="0" borderId="10" xfId="41" applyNumberFormat="1" applyFont="1" applyBorder="1" applyAlignment="1">
      <alignment horizontal="right" vertical="center"/>
      <protection/>
    </xf>
    <xf numFmtId="188" fontId="4" fillId="0" borderId="10" xfId="35" applyNumberFormat="1" applyFont="1" applyBorder="1" applyAlignment="1">
      <alignment horizontal="right"/>
    </xf>
    <xf numFmtId="188" fontId="4" fillId="0" borderId="10" xfId="33" applyNumberFormat="1" applyFont="1" applyBorder="1" applyAlignment="1">
      <alignment/>
    </xf>
    <xf numFmtId="188" fontId="4" fillId="0" borderId="10" xfId="33" applyNumberFormat="1" applyFont="1" applyBorder="1" applyAlignment="1">
      <alignment horizontal="center" vertical="center"/>
    </xf>
    <xf numFmtId="188" fontId="4" fillId="0" borderId="10" xfId="33" applyNumberFormat="1" applyFont="1" applyBorder="1" applyAlignment="1">
      <alignment horizontal="center"/>
    </xf>
    <xf numFmtId="188" fontId="7" fillId="0" borderId="11" xfId="33" applyNumberFormat="1" applyFont="1" applyBorder="1" applyAlignment="1">
      <alignment horizontal="center"/>
    </xf>
    <xf numFmtId="188" fontId="7" fillId="0" borderId="0" xfId="33" applyNumberFormat="1" applyFont="1" applyAlignment="1">
      <alignment/>
    </xf>
    <xf numFmtId="49" fontId="63" fillId="0" borderId="14" xfId="0" applyNumberFormat="1" applyFont="1" applyBorder="1" applyAlignment="1">
      <alignment horizontal="center" vertical="center" shrinkToFit="1"/>
    </xf>
    <xf numFmtId="49" fontId="63" fillId="0" borderId="10" xfId="0" applyNumberFormat="1" applyFont="1" applyBorder="1" applyAlignment="1">
      <alignment horizontal="center" vertical="center" shrinkToFit="1"/>
    </xf>
    <xf numFmtId="49" fontId="63" fillId="0" borderId="12" xfId="0" applyNumberFormat="1" applyFont="1" applyBorder="1" applyAlignment="1">
      <alignment horizontal="center" vertical="center" shrinkToFit="1"/>
    </xf>
    <xf numFmtId="49" fontId="63" fillId="0" borderId="18" xfId="0" applyNumberFormat="1" applyFont="1" applyBorder="1" applyAlignment="1">
      <alignment horizontal="center" vertical="center" shrinkToFit="1"/>
    </xf>
    <xf numFmtId="49" fontId="63" fillId="0" borderId="19" xfId="0" applyNumberFormat="1" applyFont="1" applyBorder="1" applyAlignment="1">
      <alignment horizontal="center" vertical="center" shrinkToFit="1"/>
    </xf>
    <xf numFmtId="49" fontId="63" fillId="0" borderId="13" xfId="0" applyNumberFormat="1" applyFont="1" applyBorder="1" applyAlignment="1">
      <alignment horizontal="center" vertical="center" shrinkToFit="1"/>
    </xf>
    <xf numFmtId="0" fontId="71" fillId="0" borderId="0" xfId="0" applyFont="1" applyAlignment="1">
      <alignment horizontal="left" vertical="center"/>
    </xf>
    <xf numFmtId="3" fontId="71" fillId="0" borderId="0" xfId="0" applyNumberFormat="1" applyFont="1" applyAlignment="1">
      <alignment horizontal="left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Alignment="1">
      <alignment horizontal="center" vertical="center"/>
    </xf>
    <xf numFmtId="3" fontId="71" fillId="0" borderId="0" xfId="0" applyNumberFormat="1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3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center" vertical="center"/>
    </xf>
    <xf numFmtId="3" fontId="66" fillId="0" borderId="0" xfId="0" applyNumberFormat="1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49" fontId="66" fillId="0" borderId="14" xfId="0" applyNumberFormat="1" applyFont="1" applyBorder="1" applyAlignment="1">
      <alignment horizontal="center" vertical="center" shrinkToFit="1"/>
    </xf>
    <xf numFmtId="49" fontId="66" fillId="0" borderId="10" xfId="0" applyNumberFormat="1" applyFont="1" applyBorder="1" applyAlignment="1">
      <alignment horizontal="center" vertical="center" shrinkToFit="1"/>
    </xf>
    <xf numFmtId="49" fontId="66" fillId="0" borderId="12" xfId="0" applyNumberFormat="1" applyFont="1" applyBorder="1" applyAlignment="1">
      <alignment horizontal="center" vertical="center" shrinkToFit="1"/>
    </xf>
    <xf numFmtId="49" fontId="66" fillId="0" borderId="18" xfId="0" applyNumberFormat="1" applyFont="1" applyBorder="1" applyAlignment="1">
      <alignment horizontal="center" vertical="center" shrinkToFit="1"/>
    </xf>
    <xf numFmtId="49" fontId="66" fillId="0" borderId="19" xfId="0" applyNumberFormat="1" applyFont="1" applyBorder="1" applyAlignment="1">
      <alignment horizontal="center" vertical="center" shrinkToFit="1"/>
    </xf>
    <xf numFmtId="49" fontId="66" fillId="0" borderId="13" xfId="0" applyNumberFormat="1" applyFont="1" applyBorder="1" applyAlignment="1">
      <alignment horizontal="center" vertical="center" shrinkToFit="1"/>
    </xf>
    <xf numFmtId="49" fontId="66" fillId="0" borderId="20" xfId="0" applyNumberFormat="1" applyFont="1" applyBorder="1" applyAlignment="1">
      <alignment horizontal="center" vertical="center" shrinkToFit="1"/>
    </xf>
    <xf numFmtId="49" fontId="66" fillId="0" borderId="25" xfId="0" applyNumberFormat="1" applyFont="1" applyBorder="1" applyAlignment="1">
      <alignment horizontal="center" vertical="center" shrinkToFit="1"/>
    </xf>
    <xf numFmtId="49" fontId="66" fillId="0" borderId="27" xfId="0" applyNumberFormat="1" applyFont="1" applyBorder="1" applyAlignment="1">
      <alignment horizontal="center" vertical="center" shrinkToFit="1"/>
    </xf>
    <xf numFmtId="0" fontId="66" fillId="0" borderId="20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0" fontId="79" fillId="0" borderId="27" xfId="0" applyFont="1" applyFill="1" applyBorder="1" applyAlignment="1">
      <alignment horizontal="center" vertical="center"/>
    </xf>
    <xf numFmtId="49" fontId="79" fillId="0" borderId="14" xfId="0" applyNumberFormat="1" applyFont="1" applyBorder="1" applyAlignment="1">
      <alignment horizontal="center" vertical="center" shrinkToFit="1"/>
    </xf>
    <xf numFmtId="49" fontId="79" fillId="0" borderId="10" xfId="0" applyNumberFormat="1" applyFont="1" applyBorder="1" applyAlignment="1">
      <alignment horizontal="center" vertical="center" shrinkToFit="1"/>
    </xf>
    <xf numFmtId="49" fontId="79" fillId="0" borderId="12" xfId="0" applyNumberFormat="1" applyFont="1" applyBorder="1" applyAlignment="1">
      <alignment horizontal="center" vertical="center" shrinkToFit="1"/>
    </xf>
    <xf numFmtId="49" fontId="79" fillId="0" borderId="18" xfId="0" applyNumberFormat="1" applyFont="1" applyBorder="1" applyAlignment="1">
      <alignment horizontal="center" vertical="center" shrinkToFit="1"/>
    </xf>
    <xf numFmtId="49" fontId="79" fillId="0" borderId="19" xfId="0" applyNumberFormat="1" applyFont="1" applyBorder="1" applyAlignment="1">
      <alignment horizontal="center" vertical="center" shrinkToFit="1"/>
    </xf>
    <xf numFmtId="49" fontId="79" fillId="0" borderId="13" xfId="0" applyNumberFormat="1" applyFont="1" applyBorder="1" applyAlignment="1">
      <alignment horizontal="center" vertical="center" shrinkToFit="1"/>
    </xf>
    <xf numFmtId="0" fontId="79" fillId="0" borderId="0" xfId="0" applyFont="1" applyFill="1" applyAlignment="1">
      <alignment horizontal="center" vertical="center"/>
    </xf>
    <xf numFmtId="3" fontId="79" fillId="0" borderId="0" xfId="0" applyNumberFormat="1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3" fontId="79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49" fontId="66" fillId="0" borderId="14" xfId="0" applyNumberFormat="1" applyFont="1" applyBorder="1" applyAlignment="1">
      <alignment horizontal="center" shrinkToFit="1"/>
    </xf>
    <xf numFmtId="49" fontId="66" fillId="0" borderId="10" xfId="0" applyNumberFormat="1" applyFont="1" applyBorder="1" applyAlignment="1">
      <alignment horizontal="center" shrinkToFit="1"/>
    </xf>
    <xf numFmtId="49" fontId="66" fillId="0" borderId="18" xfId="0" applyNumberFormat="1" applyFont="1" applyBorder="1" applyAlignment="1">
      <alignment horizontal="center" shrinkToFit="1"/>
    </xf>
    <xf numFmtId="49" fontId="66" fillId="0" borderId="19" xfId="0" applyNumberFormat="1" applyFont="1" applyBorder="1" applyAlignment="1">
      <alignment horizontal="center" shrinkToFit="1"/>
    </xf>
    <xf numFmtId="49" fontId="66" fillId="0" borderId="13" xfId="0" applyNumberFormat="1" applyFont="1" applyBorder="1" applyAlignment="1">
      <alignment horizontal="center" shrinkToFit="1"/>
    </xf>
    <xf numFmtId="0" fontId="63" fillId="0" borderId="0" xfId="0" applyFont="1" applyFill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 horizontal="center" shrinkToFit="1"/>
    </xf>
    <xf numFmtId="0" fontId="63" fillId="0" borderId="0" xfId="0" applyFont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20" xfId="41" applyFont="1" applyBorder="1" applyAlignment="1">
      <alignment horizontal="center"/>
      <protection/>
    </xf>
    <xf numFmtId="0" fontId="63" fillId="0" borderId="27" xfId="41" applyFont="1" applyBorder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6"/>
  <sheetViews>
    <sheetView tabSelected="1" view="pageBreakPreview" zoomScale="80" zoomScaleNormal="90" zoomScaleSheetLayoutView="80" workbookViewId="0" topLeftCell="A4">
      <selection activeCell="B899" sqref="B899"/>
    </sheetView>
  </sheetViews>
  <sheetFormatPr defaultColWidth="9.140625" defaultRowHeight="12.75"/>
  <cols>
    <col min="1" max="1" width="4.7109375" style="214" customWidth="1"/>
    <col min="2" max="2" width="42.00390625" style="111" customWidth="1"/>
    <col min="3" max="3" width="30.7109375" style="111" customWidth="1"/>
    <col min="4" max="4" width="35.28125" style="111" customWidth="1"/>
    <col min="5" max="5" width="15.7109375" style="207" customWidth="1"/>
    <col min="6" max="6" width="0.5625" style="111" customWidth="1"/>
    <col min="7" max="7" width="15.140625" style="215" customWidth="1"/>
    <col min="8" max="8" width="15.28125" style="215" customWidth="1"/>
    <col min="9" max="9" width="19.7109375" style="201" customWidth="1"/>
    <col min="10" max="10" width="23.8515625" style="139" customWidth="1"/>
    <col min="11" max="11" width="11.421875" style="214" customWidth="1"/>
    <col min="12" max="12" width="0.13671875" style="111" hidden="1" customWidth="1"/>
    <col min="13" max="15" width="9.140625" style="111" hidden="1" customWidth="1"/>
    <col min="16" max="16" width="4.8515625" style="111" customWidth="1"/>
    <col min="17" max="16384" width="9.140625" style="111" customWidth="1"/>
  </cols>
  <sheetData>
    <row r="1" spans="1:12" s="147" customFormat="1" ht="32.25" customHeight="1">
      <c r="A1" s="713" t="s">
        <v>248</v>
      </c>
      <c r="B1" s="713"/>
      <c r="C1" s="713"/>
      <c r="D1" s="713"/>
      <c r="E1" s="714"/>
      <c r="F1" s="713"/>
      <c r="G1" s="714"/>
      <c r="H1" s="714"/>
      <c r="I1" s="713"/>
      <c r="J1" s="713"/>
      <c r="K1" s="713"/>
      <c r="L1" s="146"/>
    </row>
    <row r="2" spans="1:12" s="147" customFormat="1" ht="32.25" customHeight="1">
      <c r="A2" s="493"/>
      <c r="B2" s="493"/>
      <c r="C2" s="493"/>
      <c r="D2" s="493"/>
      <c r="E2" s="494"/>
      <c r="F2" s="493"/>
      <c r="G2" s="494"/>
      <c r="H2" s="494"/>
      <c r="I2" s="493"/>
      <c r="J2" s="493"/>
      <c r="K2" s="112" t="s">
        <v>249</v>
      </c>
      <c r="L2" s="146"/>
    </row>
    <row r="3" spans="1:12" s="147" customFormat="1" ht="26.25">
      <c r="A3" s="718" t="s">
        <v>18</v>
      </c>
      <c r="B3" s="718"/>
      <c r="C3" s="718"/>
      <c r="D3" s="718"/>
      <c r="E3" s="719"/>
      <c r="F3" s="718"/>
      <c r="G3" s="719"/>
      <c r="H3" s="719"/>
      <c r="I3" s="718"/>
      <c r="J3" s="718"/>
      <c r="K3" s="718"/>
      <c r="L3" s="495"/>
    </row>
    <row r="4" spans="1:12" s="147" customFormat="1" ht="26.25">
      <c r="A4" s="720" t="s">
        <v>243</v>
      </c>
      <c r="B4" s="720"/>
      <c r="C4" s="720"/>
      <c r="D4" s="720"/>
      <c r="E4" s="721"/>
      <c r="F4" s="720"/>
      <c r="G4" s="721"/>
      <c r="H4" s="721"/>
      <c r="I4" s="720"/>
      <c r="J4" s="720"/>
      <c r="K4" s="720"/>
      <c r="L4" s="495"/>
    </row>
    <row r="5" spans="1:12" s="147" customFormat="1" ht="26.25">
      <c r="A5" s="720" t="s">
        <v>23</v>
      </c>
      <c r="B5" s="720"/>
      <c r="C5" s="720"/>
      <c r="D5" s="720"/>
      <c r="E5" s="721"/>
      <c r="F5" s="720"/>
      <c r="G5" s="721"/>
      <c r="H5" s="721"/>
      <c r="I5" s="720"/>
      <c r="J5" s="720"/>
      <c r="K5" s="720"/>
      <c r="L5" s="495"/>
    </row>
    <row r="6" spans="1:12" s="147" customFormat="1" ht="26.25">
      <c r="A6" s="722"/>
      <c r="B6" s="722"/>
      <c r="C6" s="722"/>
      <c r="D6" s="496"/>
      <c r="E6" s="497"/>
      <c r="F6" s="496"/>
      <c r="G6" s="497"/>
      <c r="H6" s="497"/>
      <c r="I6" s="498"/>
      <c r="J6" s="496"/>
      <c r="K6" s="496"/>
      <c r="L6" s="495"/>
    </row>
    <row r="7" spans="1:12" s="147" customFormat="1" ht="26.25">
      <c r="A7" s="717" t="s">
        <v>250</v>
      </c>
      <c r="B7" s="717"/>
      <c r="C7" s="717"/>
      <c r="D7" s="717"/>
      <c r="E7" s="497"/>
      <c r="F7" s="496"/>
      <c r="G7" s="497"/>
      <c r="H7" s="497"/>
      <c r="I7" s="498"/>
      <c r="J7" s="298"/>
      <c r="K7" s="496"/>
      <c r="L7" s="496"/>
    </row>
    <row r="8" spans="1:12" s="147" customFormat="1" ht="26.25">
      <c r="A8" s="495" t="s">
        <v>251</v>
      </c>
      <c r="B8" s="299" t="s">
        <v>252</v>
      </c>
      <c r="C8" s="495"/>
      <c r="D8" s="495"/>
      <c r="E8" s="497"/>
      <c r="F8" s="496"/>
      <c r="G8" s="497"/>
      <c r="H8" s="497"/>
      <c r="I8" s="498"/>
      <c r="J8" s="298"/>
      <c r="K8" s="496"/>
      <c r="L8" s="496"/>
    </row>
    <row r="9" spans="1:11" s="147" customFormat="1" ht="26.25">
      <c r="A9" s="300" t="s">
        <v>253</v>
      </c>
      <c r="B9" s="300"/>
      <c r="C9" s="300"/>
      <c r="D9" s="301"/>
      <c r="E9" s="302"/>
      <c r="F9" s="303"/>
      <c r="G9" s="302"/>
      <c r="H9" s="302"/>
      <c r="I9" s="304"/>
      <c r="J9" s="305"/>
      <c r="K9" s="305"/>
    </row>
    <row r="10" spans="1:11" s="147" customFormat="1" ht="26.25">
      <c r="A10" s="306" t="s">
        <v>244</v>
      </c>
      <c r="B10" s="307"/>
      <c r="C10" s="306"/>
      <c r="D10" s="308"/>
      <c r="E10" s="309"/>
      <c r="F10" s="310"/>
      <c r="G10" s="309"/>
      <c r="H10" s="309"/>
      <c r="I10" s="311"/>
      <c r="J10" s="312"/>
      <c r="K10" s="312"/>
    </row>
    <row r="11" spans="1:11" s="110" customFormat="1" ht="23.25">
      <c r="A11" s="707" t="s">
        <v>4</v>
      </c>
      <c r="B11" s="707" t="s">
        <v>3</v>
      </c>
      <c r="C11" s="707" t="s">
        <v>5</v>
      </c>
      <c r="D11" s="707" t="s">
        <v>6</v>
      </c>
      <c r="E11" s="710" t="s">
        <v>63</v>
      </c>
      <c r="F11" s="711"/>
      <c r="G11" s="711"/>
      <c r="H11" s="712"/>
      <c r="I11" s="121" t="s">
        <v>20</v>
      </c>
      <c r="J11" s="122" t="s">
        <v>7</v>
      </c>
      <c r="K11" s="122" t="s">
        <v>8</v>
      </c>
    </row>
    <row r="12" spans="1:11" s="110" customFormat="1" ht="23.25">
      <c r="A12" s="708"/>
      <c r="B12" s="708"/>
      <c r="C12" s="708"/>
      <c r="D12" s="708"/>
      <c r="E12" s="491" t="s">
        <v>245</v>
      </c>
      <c r="F12" s="123"/>
      <c r="G12" s="491" t="s">
        <v>246</v>
      </c>
      <c r="H12" s="491" t="s">
        <v>247</v>
      </c>
      <c r="I12" s="117" t="s">
        <v>21</v>
      </c>
      <c r="J12" s="124" t="s">
        <v>64</v>
      </c>
      <c r="K12" s="124" t="s">
        <v>9</v>
      </c>
    </row>
    <row r="13" spans="1:11" s="110" customFormat="1" ht="23.25">
      <c r="A13" s="709"/>
      <c r="B13" s="709"/>
      <c r="C13" s="709"/>
      <c r="D13" s="492" t="s">
        <v>16</v>
      </c>
      <c r="E13" s="492" t="s">
        <v>15</v>
      </c>
      <c r="F13" s="125"/>
      <c r="G13" s="492" t="s">
        <v>15</v>
      </c>
      <c r="H13" s="492" t="s">
        <v>15</v>
      </c>
      <c r="I13" s="126"/>
      <c r="J13" s="127"/>
      <c r="K13" s="127"/>
    </row>
    <row r="14" spans="1:11" s="228" customFormat="1" ht="21" customHeight="1">
      <c r="A14" s="224"/>
      <c r="B14" s="313" t="s">
        <v>43</v>
      </c>
      <c r="C14" s="224"/>
      <c r="D14" s="224"/>
      <c r="E14" s="224"/>
      <c r="F14" s="224"/>
      <c r="G14" s="224"/>
      <c r="H14" s="224"/>
      <c r="I14" s="225"/>
      <c r="J14" s="226"/>
      <c r="K14" s="227"/>
    </row>
    <row r="15" spans="1:11" ht="23.25">
      <c r="A15" s="128">
        <v>1</v>
      </c>
      <c r="B15" s="133" t="s">
        <v>333</v>
      </c>
      <c r="C15" s="133" t="s">
        <v>261</v>
      </c>
      <c r="D15" s="133" t="s">
        <v>263</v>
      </c>
      <c r="E15" s="129">
        <v>3500000</v>
      </c>
      <c r="F15" s="130"/>
      <c r="G15" s="129">
        <v>3500000</v>
      </c>
      <c r="H15" s="129">
        <v>3500000</v>
      </c>
      <c r="I15" s="135" t="s">
        <v>265</v>
      </c>
      <c r="J15" s="139" t="s">
        <v>448</v>
      </c>
      <c r="K15" s="128" t="s">
        <v>24</v>
      </c>
    </row>
    <row r="16" spans="1:11" ht="23.25">
      <c r="A16" s="128"/>
      <c r="B16" s="133" t="s">
        <v>254</v>
      </c>
      <c r="C16" s="133" t="s">
        <v>262</v>
      </c>
      <c r="D16" s="133" t="s">
        <v>344</v>
      </c>
      <c r="E16" s="129" t="s">
        <v>138</v>
      </c>
      <c r="F16" s="131"/>
      <c r="G16" s="129" t="s">
        <v>138</v>
      </c>
      <c r="H16" s="129" t="s">
        <v>138</v>
      </c>
      <c r="I16" s="135" t="s">
        <v>266</v>
      </c>
      <c r="J16" s="140" t="s">
        <v>449</v>
      </c>
      <c r="K16" s="128"/>
    </row>
    <row r="17" spans="1:11" ht="23.25">
      <c r="A17" s="154"/>
      <c r="B17" s="164"/>
      <c r="C17" s="155"/>
      <c r="D17" s="266"/>
      <c r="E17" s="162"/>
      <c r="F17" s="163"/>
      <c r="G17" s="162"/>
      <c r="H17" s="162"/>
      <c r="I17" s="177" t="s">
        <v>267</v>
      </c>
      <c r="J17" s="165" t="s">
        <v>450</v>
      </c>
      <c r="K17" s="154"/>
    </row>
    <row r="18" spans="1:11" ht="23.25">
      <c r="A18" s="128">
        <v>2</v>
      </c>
      <c r="B18" s="133" t="s">
        <v>35</v>
      </c>
      <c r="C18" s="133" t="s">
        <v>261</v>
      </c>
      <c r="D18" s="180" t="s">
        <v>345</v>
      </c>
      <c r="E18" s="137" t="s">
        <v>25</v>
      </c>
      <c r="F18" s="138"/>
      <c r="G18" s="137" t="s">
        <v>25</v>
      </c>
      <c r="H18" s="137">
        <v>3000000</v>
      </c>
      <c r="I18" s="135" t="s">
        <v>265</v>
      </c>
      <c r="J18" s="139" t="s">
        <v>290</v>
      </c>
      <c r="K18" s="128" t="s">
        <v>24</v>
      </c>
    </row>
    <row r="19" spans="1:11" ht="23.25">
      <c r="A19" s="128"/>
      <c r="B19" s="133" t="s">
        <v>36</v>
      </c>
      <c r="C19" s="133" t="s">
        <v>262</v>
      </c>
      <c r="D19" s="133" t="s">
        <v>344</v>
      </c>
      <c r="E19" s="129"/>
      <c r="F19" s="130"/>
      <c r="G19" s="129"/>
      <c r="H19" s="129" t="s">
        <v>138</v>
      </c>
      <c r="I19" s="135" t="s">
        <v>266</v>
      </c>
      <c r="J19" s="140" t="s">
        <v>291</v>
      </c>
      <c r="K19" s="128"/>
    </row>
    <row r="20" spans="1:11" ht="23.25">
      <c r="A20" s="154"/>
      <c r="B20" s="155" t="s">
        <v>37</v>
      </c>
      <c r="C20" s="155"/>
      <c r="D20" s="155"/>
      <c r="E20" s="162"/>
      <c r="F20" s="163"/>
      <c r="G20" s="162"/>
      <c r="H20" s="162"/>
      <c r="I20" s="177" t="s">
        <v>267</v>
      </c>
      <c r="J20" s="267" t="s">
        <v>292</v>
      </c>
      <c r="K20" s="154"/>
    </row>
    <row r="21" spans="1:11" ht="23.25">
      <c r="A21" s="128">
        <v>3</v>
      </c>
      <c r="B21" s="173" t="s">
        <v>38</v>
      </c>
      <c r="C21" s="133" t="s">
        <v>261</v>
      </c>
      <c r="D21" s="180" t="s">
        <v>422</v>
      </c>
      <c r="E21" s="137" t="s">
        <v>25</v>
      </c>
      <c r="F21" s="138"/>
      <c r="G21" s="137" t="s">
        <v>25</v>
      </c>
      <c r="H21" s="137">
        <v>500000</v>
      </c>
      <c r="I21" s="132" t="s">
        <v>423</v>
      </c>
      <c r="J21" s="139" t="s">
        <v>290</v>
      </c>
      <c r="K21" s="128" t="s">
        <v>24</v>
      </c>
    </row>
    <row r="22" spans="1:11" ht="23.25">
      <c r="A22" s="128"/>
      <c r="B22" s="132" t="s">
        <v>39</v>
      </c>
      <c r="C22" s="133" t="s">
        <v>262</v>
      </c>
      <c r="D22" s="133" t="s">
        <v>2424</v>
      </c>
      <c r="E22" s="129"/>
      <c r="F22" s="130"/>
      <c r="G22" s="129"/>
      <c r="H22" s="129" t="s">
        <v>138</v>
      </c>
      <c r="I22" s="135" t="s">
        <v>424</v>
      </c>
      <c r="J22" s="140" t="s">
        <v>410</v>
      </c>
      <c r="K22" s="128"/>
    </row>
    <row r="23" spans="1:11" ht="23.25">
      <c r="A23" s="154"/>
      <c r="B23" s="155" t="s">
        <v>40</v>
      </c>
      <c r="C23" s="155"/>
      <c r="D23" s="155" t="s">
        <v>344</v>
      </c>
      <c r="E23" s="162"/>
      <c r="F23" s="163"/>
      <c r="G23" s="162"/>
      <c r="H23" s="162"/>
      <c r="I23" s="177"/>
      <c r="J23" s="271"/>
      <c r="K23" s="154"/>
    </row>
    <row r="24" spans="1:11" ht="23.25">
      <c r="A24" s="148">
        <v>4</v>
      </c>
      <c r="B24" s="140" t="s">
        <v>2531</v>
      </c>
      <c r="C24" s="133" t="s">
        <v>261</v>
      </c>
      <c r="D24" s="133" t="s">
        <v>545</v>
      </c>
      <c r="E24" s="137" t="s">
        <v>25</v>
      </c>
      <c r="F24" s="138" t="s">
        <v>25</v>
      </c>
      <c r="G24" s="137" t="s">
        <v>25</v>
      </c>
      <c r="H24" s="137">
        <v>400000</v>
      </c>
      <c r="I24" s="132" t="s">
        <v>423</v>
      </c>
      <c r="J24" s="139" t="s">
        <v>290</v>
      </c>
      <c r="K24" s="128" t="s">
        <v>24</v>
      </c>
    </row>
    <row r="25" spans="1:11" ht="23.25">
      <c r="A25" s="148"/>
      <c r="B25" s="140" t="s">
        <v>2532</v>
      </c>
      <c r="C25" s="133" t="s">
        <v>262</v>
      </c>
      <c r="D25" s="133" t="s">
        <v>344</v>
      </c>
      <c r="E25" s="129"/>
      <c r="F25" s="130"/>
      <c r="G25" s="129"/>
      <c r="H25" s="129" t="s">
        <v>138</v>
      </c>
      <c r="I25" s="135" t="s">
        <v>424</v>
      </c>
      <c r="J25" s="140" t="s">
        <v>410</v>
      </c>
      <c r="K25" s="128"/>
    </row>
    <row r="26" spans="1:11" ht="23.25">
      <c r="A26" s="294"/>
      <c r="B26" s="165" t="s">
        <v>2533</v>
      </c>
      <c r="C26" s="155"/>
      <c r="D26" s="155"/>
      <c r="E26" s="162"/>
      <c r="F26" s="163"/>
      <c r="G26" s="162"/>
      <c r="H26" s="162"/>
      <c r="I26" s="164"/>
      <c r="J26" s="165"/>
      <c r="K26" s="154"/>
    </row>
    <row r="27" spans="1:11" ht="23.25">
      <c r="A27" s="141"/>
      <c r="B27" s="141"/>
      <c r="C27" s="141"/>
      <c r="D27" s="116">
        <v>27</v>
      </c>
      <c r="E27" s="142"/>
      <c r="F27" s="141"/>
      <c r="G27" s="143"/>
      <c r="H27" s="143"/>
      <c r="I27" s="144"/>
      <c r="J27" s="145"/>
      <c r="K27" s="141"/>
    </row>
    <row r="28" spans="1:11" ht="23.25">
      <c r="A28" s="113"/>
      <c r="B28" s="113"/>
      <c r="C28" s="113"/>
      <c r="D28" s="114"/>
      <c r="E28" s="115"/>
      <c r="F28" s="113"/>
      <c r="G28" s="178"/>
      <c r="H28" s="178"/>
      <c r="I28" s="120"/>
      <c r="J28" s="179"/>
      <c r="K28" s="113"/>
    </row>
    <row r="29" spans="1:11" s="147" customFormat="1" ht="26.25">
      <c r="A29" s="300" t="s">
        <v>253</v>
      </c>
      <c r="B29" s="300"/>
      <c r="C29" s="300"/>
      <c r="D29" s="301"/>
      <c r="E29" s="302"/>
      <c r="F29" s="303"/>
      <c r="G29" s="302"/>
      <c r="H29" s="302"/>
      <c r="I29" s="304"/>
      <c r="J29" s="305"/>
      <c r="K29" s="112" t="s">
        <v>249</v>
      </c>
    </row>
    <row r="30" spans="1:11" s="147" customFormat="1" ht="26.25">
      <c r="A30" s="306" t="s">
        <v>244</v>
      </c>
      <c r="B30" s="307"/>
      <c r="C30" s="306"/>
      <c r="D30" s="308"/>
      <c r="E30" s="309"/>
      <c r="F30" s="310"/>
      <c r="G30" s="309"/>
      <c r="H30" s="309"/>
      <c r="I30" s="311"/>
      <c r="J30" s="312"/>
      <c r="K30" s="312"/>
    </row>
    <row r="31" spans="1:11" s="110" customFormat="1" ht="23.25">
      <c r="A31" s="707" t="s">
        <v>4</v>
      </c>
      <c r="B31" s="707" t="s">
        <v>3</v>
      </c>
      <c r="C31" s="707" t="s">
        <v>5</v>
      </c>
      <c r="D31" s="707" t="s">
        <v>6</v>
      </c>
      <c r="E31" s="710" t="s">
        <v>63</v>
      </c>
      <c r="F31" s="711"/>
      <c r="G31" s="711"/>
      <c r="H31" s="712"/>
      <c r="I31" s="121" t="s">
        <v>20</v>
      </c>
      <c r="J31" s="122" t="s">
        <v>7</v>
      </c>
      <c r="K31" s="122" t="s">
        <v>8</v>
      </c>
    </row>
    <row r="32" spans="1:11" s="110" customFormat="1" ht="23.25">
      <c r="A32" s="708"/>
      <c r="B32" s="708"/>
      <c r="C32" s="708"/>
      <c r="D32" s="708"/>
      <c r="E32" s="491" t="s">
        <v>245</v>
      </c>
      <c r="F32" s="123"/>
      <c r="G32" s="491" t="s">
        <v>246</v>
      </c>
      <c r="H32" s="491" t="s">
        <v>247</v>
      </c>
      <c r="I32" s="117" t="s">
        <v>21</v>
      </c>
      <c r="J32" s="124" t="s">
        <v>64</v>
      </c>
      <c r="K32" s="124" t="s">
        <v>9</v>
      </c>
    </row>
    <row r="33" spans="1:11" s="110" customFormat="1" ht="23.25">
      <c r="A33" s="709"/>
      <c r="B33" s="709"/>
      <c r="C33" s="709"/>
      <c r="D33" s="492" t="s">
        <v>16</v>
      </c>
      <c r="E33" s="492" t="s">
        <v>15</v>
      </c>
      <c r="F33" s="125"/>
      <c r="G33" s="492" t="s">
        <v>15</v>
      </c>
      <c r="H33" s="492" t="s">
        <v>15</v>
      </c>
      <c r="I33" s="126"/>
      <c r="J33" s="127"/>
      <c r="K33" s="127"/>
    </row>
    <row r="34" spans="1:11" ht="23.25">
      <c r="A34" s="128">
        <v>5</v>
      </c>
      <c r="B34" s="133" t="s">
        <v>343</v>
      </c>
      <c r="C34" s="133" t="s">
        <v>261</v>
      </c>
      <c r="D34" s="314" t="s">
        <v>33</v>
      </c>
      <c r="E34" s="129">
        <v>2000000</v>
      </c>
      <c r="F34" s="130"/>
      <c r="G34" s="129">
        <v>2000000</v>
      </c>
      <c r="H34" s="129">
        <v>2000000</v>
      </c>
      <c r="I34" s="132" t="s">
        <v>423</v>
      </c>
      <c r="J34" s="139" t="s">
        <v>448</v>
      </c>
      <c r="K34" s="128" t="s">
        <v>24</v>
      </c>
    </row>
    <row r="35" spans="1:11" ht="23.25">
      <c r="A35" s="128"/>
      <c r="B35" s="133" t="s">
        <v>331</v>
      </c>
      <c r="C35" s="133" t="s">
        <v>262</v>
      </c>
      <c r="D35" s="133" t="s">
        <v>344</v>
      </c>
      <c r="E35" s="129" t="s">
        <v>138</v>
      </c>
      <c r="F35" s="130"/>
      <c r="G35" s="129" t="s">
        <v>138</v>
      </c>
      <c r="H35" s="129" t="s">
        <v>138</v>
      </c>
      <c r="I35" s="135" t="s">
        <v>424</v>
      </c>
      <c r="J35" s="140" t="s">
        <v>449</v>
      </c>
      <c r="K35" s="128"/>
    </row>
    <row r="36" spans="1:11" ht="23.25">
      <c r="A36" s="128"/>
      <c r="B36" s="133" t="s">
        <v>332</v>
      </c>
      <c r="C36" s="133"/>
      <c r="D36" s="133"/>
      <c r="E36" s="129"/>
      <c r="F36" s="130"/>
      <c r="G36" s="129"/>
      <c r="H36" s="129"/>
      <c r="I36" s="135"/>
      <c r="J36" s="140" t="s">
        <v>450</v>
      </c>
      <c r="K36" s="128"/>
    </row>
    <row r="37" spans="1:11" ht="23.25">
      <c r="A37" s="154"/>
      <c r="B37" s="155"/>
      <c r="C37" s="155"/>
      <c r="D37" s="155"/>
      <c r="E37" s="162"/>
      <c r="F37" s="163"/>
      <c r="G37" s="162"/>
      <c r="H37" s="162"/>
      <c r="I37" s="177"/>
      <c r="J37" s="212"/>
      <c r="K37" s="154"/>
    </row>
    <row r="38" spans="1:11" ht="23.25">
      <c r="A38" s="128">
        <v>6</v>
      </c>
      <c r="B38" s="133" t="s">
        <v>41</v>
      </c>
      <c r="C38" s="133" t="s">
        <v>26</v>
      </c>
      <c r="D38" s="133" t="s">
        <v>94</v>
      </c>
      <c r="E38" s="129" t="s">
        <v>25</v>
      </c>
      <c r="F38" s="130"/>
      <c r="G38" s="129" t="s">
        <v>25</v>
      </c>
      <c r="H38" s="129">
        <v>3000000</v>
      </c>
      <c r="I38" s="132" t="s">
        <v>423</v>
      </c>
      <c r="J38" s="139" t="s">
        <v>290</v>
      </c>
      <c r="K38" s="128" t="s">
        <v>24</v>
      </c>
    </row>
    <row r="39" spans="1:11" ht="23.25" customHeight="1">
      <c r="A39" s="128"/>
      <c r="B39" s="133" t="s">
        <v>457</v>
      </c>
      <c r="C39" s="133" t="s">
        <v>393</v>
      </c>
      <c r="D39" s="133" t="s">
        <v>344</v>
      </c>
      <c r="E39" s="129"/>
      <c r="F39" s="130"/>
      <c r="G39" s="129"/>
      <c r="H39" s="129" t="s">
        <v>138</v>
      </c>
      <c r="I39" s="135" t="s">
        <v>424</v>
      </c>
      <c r="J39" s="140" t="s">
        <v>291</v>
      </c>
      <c r="K39" s="128"/>
    </row>
    <row r="40" spans="1:11" ht="23.25">
      <c r="A40" s="128"/>
      <c r="B40" s="133" t="s">
        <v>42</v>
      </c>
      <c r="C40" s="133" t="s">
        <v>179</v>
      </c>
      <c r="D40" s="133"/>
      <c r="E40" s="129"/>
      <c r="F40" s="130"/>
      <c r="G40" s="129"/>
      <c r="H40" s="129"/>
      <c r="I40" s="135"/>
      <c r="J40" s="136" t="s">
        <v>292</v>
      </c>
      <c r="K40" s="128"/>
    </row>
    <row r="41" spans="1:11" ht="23.25">
      <c r="A41" s="208"/>
      <c r="B41" s="155"/>
      <c r="C41" s="155"/>
      <c r="D41" s="155"/>
      <c r="E41" s="162"/>
      <c r="F41" s="163"/>
      <c r="G41" s="162"/>
      <c r="H41" s="162"/>
      <c r="I41" s="164"/>
      <c r="J41" s="165"/>
      <c r="K41" s="154"/>
    </row>
    <row r="42" spans="1:11" s="228" customFormat="1" ht="23.25">
      <c r="A42" s="486"/>
      <c r="B42" s="487" t="s">
        <v>305</v>
      </c>
      <c r="C42" s="486"/>
      <c r="D42" s="486"/>
      <c r="E42" s="486"/>
      <c r="F42" s="486"/>
      <c r="G42" s="486"/>
      <c r="H42" s="486"/>
      <c r="I42" s="488"/>
      <c r="J42" s="489"/>
      <c r="K42" s="490"/>
    </row>
    <row r="43" spans="1:11" ht="23.25">
      <c r="A43" s="128">
        <v>7</v>
      </c>
      <c r="B43" s="140" t="s">
        <v>46</v>
      </c>
      <c r="C43" s="133" t="s">
        <v>394</v>
      </c>
      <c r="D43" s="134" t="s">
        <v>395</v>
      </c>
      <c r="E43" s="129" t="s">
        <v>25</v>
      </c>
      <c r="F43" s="130"/>
      <c r="G43" s="129" t="s">
        <v>25</v>
      </c>
      <c r="H43" s="129">
        <v>700000</v>
      </c>
      <c r="I43" s="135" t="s">
        <v>397</v>
      </c>
      <c r="J43" s="136" t="s">
        <v>401</v>
      </c>
      <c r="K43" s="128" t="s">
        <v>24</v>
      </c>
    </row>
    <row r="44" spans="1:11" ht="23.25">
      <c r="A44" s="128"/>
      <c r="B44" s="133" t="s">
        <v>451</v>
      </c>
      <c r="C44" s="133" t="s">
        <v>28</v>
      </c>
      <c r="D44" s="134" t="s">
        <v>396</v>
      </c>
      <c r="E44" s="129"/>
      <c r="F44" s="130"/>
      <c r="G44" s="129"/>
      <c r="H44" s="129" t="s">
        <v>138</v>
      </c>
      <c r="I44" s="135" t="s">
        <v>398</v>
      </c>
      <c r="J44" s="136" t="s">
        <v>461</v>
      </c>
      <c r="K44" s="128"/>
    </row>
    <row r="45" spans="1:11" ht="23.25">
      <c r="A45" s="128"/>
      <c r="B45" s="175" t="s">
        <v>452</v>
      </c>
      <c r="C45" s="133"/>
      <c r="D45" s="133" t="s">
        <v>344</v>
      </c>
      <c r="E45" s="129"/>
      <c r="F45" s="130"/>
      <c r="G45" s="129"/>
      <c r="H45" s="129"/>
      <c r="I45" s="135" t="s">
        <v>439</v>
      </c>
      <c r="J45" s="136"/>
      <c r="K45" s="149"/>
    </row>
    <row r="46" spans="1:11" ht="23.25">
      <c r="A46" s="154"/>
      <c r="B46" s="155"/>
      <c r="C46" s="155"/>
      <c r="D46" s="155"/>
      <c r="E46" s="162"/>
      <c r="F46" s="163"/>
      <c r="G46" s="162"/>
      <c r="H46" s="162"/>
      <c r="I46" s="164"/>
      <c r="J46" s="165"/>
      <c r="K46" s="154"/>
    </row>
    <row r="47" spans="1:11" ht="23.25">
      <c r="A47" s="128">
        <v>8</v>
      </c>
      <c r="B47" s="111" t="s">
        <v>458</v>
      </c>
      <c r="C47" s="133" t="s">
        <v>399</v>
      </c>
      <c r="D47" s="133" t="s">
        <v>30</v>
      </c>
      <c r="E47" s="129" t="s">
        <v>25</v>
      </c>
      <c r="F47" s="130"/>
      <c r="G47" s="129" t="s">
        <v>25</v>
      </c>
      <c r="H47" s="129">
        <v>400000</v>
      </c>
      <c r="I47" s="135" t="s">
        <v>397</v>
      </c>
      <c r="J47" s="136" t="s">
        <v>462</v>
      </c>
      <c r="K47" s="128" t="s">
        <v>24</v>
      </c>
    </row>
    <row r="48" spans="1:11" ht="23.25">
      <c r="A48" s="128"/>
      <c r="B48" s="133" t="s">
        <v>459</v>
      </c>
      <c r="C48" s="133" t="s">
        <v>400</v>
      </c>
      <c r="D48" s="133" t="s">
        <v>344</v>
      </c>
      <c r="E48" s="129"/>
      <c r="F48" s="130"/>
      <c r="G48" s="129"/>
      <c r="H48" s="129" t="s">
        <v>138</v>
      </c>
      <c r="I48" s="135" t="s">
        <v>398</v>
      </c>
      <c r="J48" s="136" t="s">
        <v>401</v>
      </c>
      <c r="K48" s="149"/>
    </row>
    <row r="49" spans="1:11" ht="23.25">
      <c r="A49" s="128"/>
      <c r="B49" s="133" t="s">
        <v>460</v>
      </c>
      <c r="C49" s="133"/>
      <c r="D49" s="173"/>
      <c r="E49" s="129"/>
      <c r="F49" s="130"/>
      <c r="G49" s="129"/>
      <c r="H49" s="129"/>
      <c r="I49" s="132"/>
      <c r="J49" s="136" t="s">
        <v>170</v>
      </c>
      <c r="K49" s="128"/>
    </row>
    <row r="50" spans="1:11" ht="23.25">
      <c r="A50" s="268"/>
      <c r="B50" s="155"/>
      <c r="C50" s="155"/>
      <c r="D50" s="155"/>
      <c r="E50" s="269"/>
      <c r="F50" s="163"/>
      <c r="G50" s="269"/>
      <c r="H50" s="269"/>
      <c r="I50" s="177"/>
      <c r="J50" s="165"/>
      <c r="K50" s="154"/>
    </row>
    <row r="51" spans="1:11" ht="23.25">
      <c r="A51" s="128">
        <v>9</v>
      </c>
      <c r="B51" s="111" t="s">
        <v>454</v>
      </c>
      <c r="C51" s="133" t="s">
        <v>261</v>
      </c>
      <c r="D51" s="180" t="s">
        <v>422</v>
      </c>
      <c r="E51" s="129" t="s">
        <v>25</v>
      </c>
      <c r="F51" s="130"/>
      <c r="G51" s="129" t="s">
        <v>25</v>
      </c>
      <c r="H51" s="137">
        <v>200000</v>
      </c>
      <c r="I51" s="132" t="s">
        <v>423</v>
      </c>
      <c r="J51" s="139" t="s">
        <v>290</v>
      </c>
      <c r="K51" s="128" t="s">
        <v>24</v>
      </c>
    </row>
    <row r="52" spans="1:11" ht="23.25">
      <c r="A52" s="128"/>
      <c r="B52" s="133" t="s">
        <v>455</v>
      </c>
      <c r="C52" s="133" t="s">
        <v>262</v>
      </c>
      <c r="D52" s="133" t="s">
        <v>425</v>
      </c>
      <c r="E52" s="129"/>
      <c r="F52" s="130"/>
      <c r="G52" s="129"/>
      <c r="H52" s="129" t="s">
        <v>138</v>
      </c>
      <c r="I52" s="135" t="s">
        <v>424</v>
      </c>
      <c r="J52" s="140" t="s">
        <v>410</v>
      </c>
      <c r="K52" s="128"/>
    </row>
    <row r="53" spans="1:11" ht="23.25">
      <c r="A53" s="128"/>
      <c r="B53" s="133" t="s">
        <v>301</v>
      </c>
      <c r="C53" s="133"/>
      <c r="D53" s="133" t="s">
        <v>344</v>
      </c>
      <c r="E53" s="129"/>
      <c r="F53" s="130"/>
      <c r="G53" s="129"/>
      <c r="H53" s="129"/>
      <c r="I53" s="135"/>
      <c r="K53" s="128"/>
    </row>
    <row r="54" spans="1:11" ht="23.25">
      <c r="A54" s="128"/>
      <c r="B54" s="150"/>
      <c r="C54" s="133"/>
      <c r="D54" s="133"/>
      <c r="E54" s="129"/>
      <c r="F54" s="130"/>
      <c r="G54" s="129"/>
      <c r="H54" s="129"/>
      <c r="I54" s="135"/>
      <c r="K54" s="128"/>
    </row>
    <row r="55" spans="1:11" ht="23.25">
      <c r="A55" s="141"/>
      <c r="B55" s="141"/>
      <c r="C55" s="141"/>
      <c r="D55" s="116">
        <v>28</v>
      </c>
      <c r="E55" s="142"/>
      <c r="F55" s="141"/>
      <c r="G55" s="143"/>
      <c r="H55" s="143"/>
      <c r="I55" s="144"/>
      <c r="J55" s="145"/>
      <c r="K55" s="141"/>
    </row>
    <row r="56" spans="1:11" s="147" customFormat="1" ht="26.25">
      <c r="A56" s="300" t="s">
        <v>253</v>
      </c>
      <c r="B56" s="300"/>
      <c r="C56" s="300"/>
      <c r="D56" s="301"/>
      <c r="E56" s="302"/>
      <c r="F56" s="303"/>
      <c r="G56" s="302"/>
      <c r="H56" s="302"/>
      <c r="I56" s="304"/>
      <c r="J56" s="305"/>
      <c r="K56" s="112" t="s">
        <v>249</v>
      </c>
    </row>
    <row r="57" spans="1:11" s="147" customFormat="1" ht="26.25">
      <c r="A57" s="306" t="s">
        <v>244</v>
      </c>
      <c r="B57" s="307"/>
      <c r="C57" s="306"/>
      <c r="D57" s="308"/>
      <c r="E57" s="309"/>
      <c r="F57" s="310"/>
      <c r="G57" s="309"/>
      <c r="H57" s="309"/>
      <c r="I57" s="311"/>
      <c r="J57" s="312"/>
      <c r="K57" s="312"/>
    </row>
    <row r="58" spans="1:11" s="110" customFormat="1" ht="23.25">
      <c r="A58" s="707" t="s">
        <v>4</v>
      </c>
      <c r="B58" s="707" t="s">
        <v>3</v>
      </c>
      <c r="C58" s="707" t="s">
        <v>5</v>
      </c>
      <c r="D58" s="707" t="s">
        <v>6</v>
      </c>
      <c r="E58" s="710" t="s">
        <v>63</v>
      </c>
      <c r="F58" s="711"/>
      <c r="G58" s="711"/>
      <c r="H58" s="712"/>
      <c r="I58" s="121" t="s">
        <v>20</v>
      </c>
      <c r="J58" s="122" t="s">
        <v>7</v>
      </c>
      <c r="K58" s="122" t="s">
        <v>8</v>
      </c>
    </row>
    <row r="59" spans="1:11" s="110" customFormat="1" ht="23.25">
      <c r="A59" s="708"/>
      <c r="B59" s="708"/>
      <c r="C59" s="708"/>
      <c r="D59" s="708"/>
      <c r="E59" s="491" t="s">
        <v>245</v>
      </c>
      <c r="F59" s="123"/>
      <c r="G59" s="491" t="s">
        <v>246</v>
      </c>
      <c r="H59" s="491" t="s">
        <v>247</v>
      </c>
      <c r="I59" s="117" t="s">
        <v>21</v>
      </c>
      <c r="J59" s="124" t="s">
        <v>64</v>
      </c>
      <c r="K59" s="124" t="s">
        <v>9</v>
      </c>
    </row>
    <row r="60" spans="1:11" s="110" customFormat="1" ht="23.25">
      <c r="A60" s="709"/>
      <c r="B60" s="709"/>
      <c r="C60" s="709"/>
      <c r="D60" s="492" t="s">
        <v>16</v>
      </c>
      <c r="E60" s="492" t="s">
        <v>15</v>
      </c>
      <c r="F60" s="125"/>
      <c r="G60" s="492" t="s">
        <v>15</v>
      </c>
      <c r="H60" s="492" t="s">
        <v>15</v>
      </c>
      <c r="I60" s="126"/>
      <c r="J60" s="127"/>
      <c r="K60" s="127"/>
    </row>
    <row r="61" spans="1:11" ht="23.25">
      <c r="A61" s="128">
        <v>10</v>
      </c>
      <c r="B61" s="111" t="s">
        <v>453</v>
      </c>
      <c r="C61" s="133" t="s">
        <v>261</v>
      </c>
      <c r="D61" s="180" t="s">
        <v>422</v>
      </c>
      <c r="E61" s="137" t="s">
        <v>25</v>
      </c>
      <c r="F61" s="138" t="s">
        <v>25</v>
      </c>
      <c r="G61" s="137" t="s">
        <v>25</v>
      </c>
      <c r="H61" s="137">
        <v>300000</v>
      </c>
      <c r="I61" s="132" t="s">
        <v>423</v>
      </c>
      <c r="J61" s="139" t="s">
        <v>290</v>
      </c>
      <c r="K61" s="128" t="s">
        <v>24</v>
      </c>
    </row>
    <row r="62" spans="1:11" ht="23.25">
      <c r="A62" s="128"/>
      <c r="B62" s="314" t="s">
        <v>463</v>
      </c>
      <c r="C62" s="133" t="s">
        <v>262</v>
      </c>
      <c r="D62" s="133" t="s">
        <v>425</v>
      </c>
      <c r="E62" s="129"/>
      <c r="F62" s="130"/>
      <c r="G62" s="129"/>
      <c r="H62" s="129" t="s">
        <v>138</v>
      </c>
      <c r="I62" s="135" t="s">
        <v>424</v>
      </c>
      <c r="J62" s="140" t="s">
        <v>410</v>
      </c>
      <c r="K62" s="128"/>
    </row>
    <row r="63" spans="1:11" ht="23.25">
      <c r="A63" s="128"/>
      <c r="B63" s="133" t="s">
        <v>426</v>
      </c>
      <c r="C63" s="133"/>
      <c r="D63" s="133" t="s">
        <v>344</v>
      </c>
      <c r="E63" s="129"/>
      <c r="F63" s="130"/>
      <c r="G63" s="129"/>
      <c r="H63" s="129"/>
      <c r="I63" s="132"/>
      <c r="J63" s="140"/>
      <c r="K63" s="128"/>
    </row>
    <row r="64" spans="1:11" ht="23.25">
      <c r="A64" s="154"/>
      <c r="B64" s="155"/>
      <c r="C64" s="155"/>
      <c r="D64" s="155"/>
      <c r="E64" s="162"/>
      <c r="F64" s="163"/>
      <c r="G64" s="162"/>
      <c r="H64" s="162"/>
      <c r="I64" s="164"/>
      <c r="J64" s="165"/>
      <c r="K64" s="154"/>
    </row>
    <row r="65" spans="1:11" ht="23.25">
      <c r="A65" s="151" t="s">
        <v>180</v>
      </c>
      <c r="B65" s="140" t="s">
        <v>46</v>
      </c>
      <c r="C65" s="133" t="s">
        <v>394</v>
      </c>
      <c r="D65" s="134" t="s">
        <v>395</v>
      </c>
      <c r="E65" s="129">
        <v>300000</v>
      </c>
      <c r="F65" s="130"/>
      <c r="G65" s="129" t="s">
        <v>25</v>
      </c>
      <c r="H65" s="129" t="s">
        <v>25</v>
      </c>
      <c r="I65" s="135" t="s">
        <v>397</v>
      </c>
      <c r="J65" s="136" t="s">
        <v>401</v>
      </c>
      <c r="K65" s="128" t="s">
        <v>24</v>
      </c>
    </row>
    <row r="66" spans="1:11" ht="23.25">
      <c r="A66" s="151"/>
      <c r="B66" s="133" t="s">
        <v>402</v>
      </c>
      <c r="C66" s="133" t="s">
        <v>28</v>
      </c>
      <c r="D66" s="134" t="s">
        <v>404</v>
      </c>
      <c r="E66" s="129" t="s">
        <v>138</v>
      </c>
      <c r="F66" s="130"/>
      <c r="G66" s="129"/>
      <c r="H66" s="129"/>
      <c r="I66" s="135" t="s">
        <v>398</v>
      </c>
      <c r="J66" s="136" t="s">
        <v>2400</v>
      </c>
      <c r="K66" s="128"/>
    </row>
    <row r="67" spans="1:11" ht="23.25">
      <c r="A67" s="151"/>
      <c r="B67" s="133" t="s">
        <v>403</v>
      </c>
      <c r="C67" s="133"/>
      <c r="D67" s="133" t="s">
        <v>344</v>
      </c>
      <c r="E67" s="129"/>
      <c r="F67" s="130"/>
      <c r="G67" s="152"/>
      <c r="H67" s="152"/>
      <c r="I67" s="135" t="s">
        <v>439</v>
      </c>
      <c r="J67" s="136" t="s">
        <v>573</v>
      </c>
      <c r="K67" s="128"/>
    </row>
    <row r="68" spans="1:11" ht="23.25">
      <c r="A68" s="176"/>
      <c r="B68" s="155"/>
      <c r="C68" s="155"/>
      <c r="D68" s="155"/>
      <c r="E68" s="162"/>
      <c r="F68" s="163"/>
      <c r="G68" s="270"/>
      <c r="H68" s="270"/>
      <c r="I68" s="177"/>
      <c r="J68" s="271"/>
      <c r="K68" s="154"/>
    </row>
    <row r="69" spans="1:11" ht="23.25">
      <c r="A69" s="151" t="s">
        <v>2583</v>
      </c>
      <c r="B69" s="133" t="s">
        <v>405</v>
      </c>
      <c r="C69" s="133" t="s">
        <v>408</v>
      </c>
      <c r="D69" s="133" t="s">
        <v>411</v>
      </c>
      <c r="E69" s="137" t="s">
        <v>25</v>
      </c>
      <c r="F69" s="138" t="s">
        <v>25</v>
      </c>
      <c r="G69" s="137" t="s">
        <v>25</v>
      </c>
      <c r="H69" s="129">
        <v>450000</v>
      </c>
      <c r="I69" s="135" t="s">
        <v>415</v>
      </c>
      <c r="J69" s="139" t="s">
        <v>412</v>
      </c>
      <c r="K69" s="128" t="s">
        <v>24</v>
      </c>
    </row>
    <row r="70" spans="1:11" ht="23.25">
      <c r="A70" s="153"/>
      <c r="B70" s="133" t="s">
        <v>406</v>
      </c>
      <c r="C70" s="315" t="s">
        <v>409</v>
      </c>
      <c r="D70" s="133" t="s">
        <v>344</v>
      </c>
      <c r="E70" s="129"/>
      <c r="F70" s="130"/>
      <c r="G70" s="129"/>
      <c r="H70" s="129" t="s">
        <v>138</v>
      </c>
      <c r="I70" s="135" t="s">
        <v>416</v>
      </c>
      <c r="J70" s="139" t="s">
        <v>413</v>
      </c>
      <c r="K70" s="128"/>
    </row>
    <row r="71" spans="1:11" ht="23.25">
      <c r="A71" s="128"/>
      <c r="B71" s="133" t="s">
        <v>407</v>
      </c>
      <c r="C71" s="133"/>
      <c r="D71" s="133"/>
      <c r="E71" s="129"/>
      <c r="F71" s="130"/>
      <c r="G71" s="129"/>
      <c r="H71" s="129"/>
      <c r="I71" s="135" t="s">
        <v>417</v>
      </c>
      <c r="J71" s="140" t="s">
        <v>414</v>
      </c>
      <c r="K71" s="128"/>
    </row>
    <row r="72" spans="1:11" ht="23.25">
      <c r="A72" s="154"/>
      <c r="B72" s="155"/>
      <c r="C72" s="155"/>
      <c r="D72" s="155"/>
      <c r="E72" s="162"/>
      <c r="F72" s="163"/>
      <c r="G72" s="269"/>
      <c r="H72" s="269"/>
      <c r="I72" s="177"/>
      <c r="J72" s="267"/>
      <c r="K72" s="154"/>
    </row>
    <row r="73" spans="1:11" ht="23.25">
      <c r="A73" s="128">
        <v>13</v>
      </c>
      <c r="B73" s="111" t="s">
        <v>309</v>
      </c>
      <c r="C73" s="133" t="s">
        <v>261</v>
      </c>
      <c r="D73" s="316" t="s">
        <v>547</v>
      </c>
      <c r="E73" s="137" t="s">
        <v>25</v>
      </c>
      <c r="F73" s="138" t="s">
        <v>25</v>
      </c>
      <c r="G73" s="137" t="s">
        <v>25</v>
      </c>
      <c r="H73" s="137">
        <v>300000</v>
      </c>
      <c r="I73" s="132" t="s">
        <v>423</v>
      </c>
      <c r="J73" s="139" t="s">
        <v>290</v>
      </c>
      <c r="K73" s="128" t="s">
        <v>24</v>
      </c>
    </row>
    <row r="74" spans="1:11" ht="23.25">
      <c r="A74" s="154"/>
      <c r="B74" s="155" t="s">
        <v>305</v>
      </c>
      <c r="C74" s="155" t="s">
        <v>262</v>
      </c>
      <c r="D74" s="155" t="s">
        <v>344</v>
      </c>
      <c r="E74" s="162"/>
      <c r="F74" s="163"/>
      <c r="G74" s="162"/>
      <c r="H74" s="162" t="s">
        <v>138</v>
      </c>
      <c r="I74" s="177" t="s">
        <v>424</v>
      </c>
      <c r="J74" s="165" t="s">
        <v>410</v>
      </c>
      <c r="K74" s="154"/>
    </row>
    <row r="75" spans="1:11" s="228" customFormat="1" ht="23.25">
      <c r="A75" s="486"/>
      <c r="B75" s="487" t="s">
        <v>464</v>
      </c>
      <c r="C75" s="486"/>
      <c r="D75" s="486"/>
      <c r="E75" s="486"/>
      <c r="F75" s="486"/>
      <c r="G75" s="486"/>
      <c r="H75" s="486"/>
      <c r="I75" s="488"/>
      <c r="J75" s="489"/>
      <c r="K75" s="490"/>
    </row>
    <row r="76" spans="1:11" ht="23.25">
      <c r="A76" s="128">
        <v>14</v>
      </c>
      <c r="B76" s="133" t="s">
        <v>53</v>
      </c>
      <c r="C76" s="133" t="s">
        <v>394</v>
      </c>
      <c r="D76" s="134" t="s">
        <v>436</v>
      </c>
      <c r="E76" s="137" t="s">
        <v>25</v>
      </c>
      <c r="F76" s="138" t="s">
        <v>25</v>
      </c>
      <c r="G76" s="137" t="s">
        <v>25</v>
      </c>
      <c r="H76" s="129">
        <v>400000</v>
      </c>
      <c r="I76" s="135" t="s">
        <v>397</v>
      </c>
      <c r="J76" s="136" t="s">
        <v>470</v>
      </c>
      <c r="K76" s="128" t="s">
        <v>24</v>
      </c>
    </row>
    <row r="77" spans="1:12" ht="23.25">
      <c r="A77" s="128"/>
      <c r="B77" s="132" t="s">
        <v>71</v>
      </c>
      <c r="C77" s="133" t="s">
        <v>28</v>
      </c>
      <c r="D77" s="134" t="s">
        <v>437</v>
      </c>
      <c r="E77" s="129"/>
      <c r="F77" s="130"/>
      <c r="G77" s="129"/>
      <c r="H77" s="129" t="s">
        <v>138</v>
      </c>
      <c r="I77" s="135" t="s">
        <v>398</v>
      </c>
      <c r="J77" s="136" t="s">
        <v>398</v>
      </c>
      <c r="K77" s="128"/>
      <c r="L77" s="158"/>
    </row>
    <row r="78" spans="1:11" ht="23.25">
      <c r="A78" s="128"/>
      <c r="B78" s="204" t="s">
        <v>72</v>
      </c>
      <c r="C78" s="133"/>
      <c r="D78" s="133" t="s">
        <v>438</v>
      </c>
      <c r="E78" s="129"/>
      <c r="F78" s="130"/>
      <c r="G78" s="152"/>
      <c r="H78" s="152"/>
      <c r="I78" s="135" t="s">
        <v>439</v>
      </c>
      <c r="J78" s="136" t="s">
        <v>27</v>
      </c>
      <c r="K78" s="128"/>
    </row>
    <row r="79" spans="1:11" ht="23.25">
      <c r="A79" s="154"/>
      <c r="B79" s="155"/>
      <c r="C79" s="164"/>
      <c r="D79" s="155" t="s">
        <v>344</v>
      </c>
      <c r="E79" s="162"/>
      <c r="F79" s="163"/>
      <c r="G79" s="162"/>
      <c r="H79" s="162"/>
      <c r="I79" s="164"/>
      <c r="J79" s="165"/>
      <c r="K79" s="154"/>
    </row>
    <row r="80" spans="1:11" ht="23.25">
      <c r="A80" s="128">
        <v>15</v>
      </c>
      <c r="B80" s="133" t="s">
        <v>659</v>
      </c>
      <c r="C80" s="133" t="s">
        <v>261</v>
      </c>
      <c r="D80" s="314" t="s">
        <v>94</v>
      </c>
      <c r="E80" s="129">
        <v>300000</v>
      </c>
      <c r="F80" s="138" t="s">
        <v>25</v>
      </c>
      <c r="G80" s="129" t="s">
        <v>25</v>
      </c>
      <c r="H80" s="129" t="s">
        <v>25</v>
      </c>
      <c r="I80" s="132" t="s">
        <v>423</v>
      </c>
      <c r="J80" s="139" t="s">
        <v>290</v>
      </c>
      <c r="K80" s="128" t="s">
        <v>24</v>
      </c>
    </row>
    <row r="81" spans="1:11" ht="23.25">
      <c r="A81" s="156"/>
      <c r="B81" s="133" t="s">
        <v>2582</v>
      </c>
      <c r="C81" s="133" t="s">
        <v>262</v>
      </c>
      <c r="D81" s="133" t="s">
        <v>344</v>
      </c>
      <c r="E81" s="129" t="s">
        <v>138</v>
      </c>
      <c r="F81" s="130"/>
      <c r="G81" s="129"/>
      <c r="H81" s="129"/>
      <c r="I81" s="135" t="s">
        <v>424</v>
      </c>
      <c r="J81" s="140" t="s">
        <v>291</v>
      </c>
      <c r="K81" s="128"/>
    </row>
    <row r="82" spans="1:11" ht="23.25">
      <c r="A82" s="151"/>
      <c r="B82" s="133" t="s">
        <v>2581</v>
      </c>
      <c r="C82" s="133"/>
      <c r="D82" s="133"/>
      <c r="E82" s="129"/>
      <c r="F82" s="130"/>
      <c r="G82" s="129"/>
      <c r="H82" s="129"/>
      <c r="I82" s="135"/>
      <c r="J82" s="140" t="s">
        <v>292</v>
      </c>
      <c r="K82" s="128"/>
    </row>
    <row r="83" spans="1:11" ht="23.25">
      <c r="A83" s="154"/>
      <c r="B83" s="155"/>
      <c r="C83" s="164"/>
      <c r="D83" s="155"/>
      <c r="E83" s="162"/>
      <c r="F83" s="163"/>
      <c r="G83" s="162"/>
      <c r="H83" s="162"/>
      <c r="I83" s="164"/>
      <c r="J83" s="165"/>
      <c r="K83" s="154"/>
    </row>
    <row r="84" spans="1:11" ht="23.25">
      <c r="A84" s="166"/>
      <c r="B84" s="150"/>
      <c r="C84" s="150"/>
      <c r="D84" s="114">
        <v>29</v>
      </c>
      <c r="E84" s="167"/>
      <c r="F84" s="168"/>
      <c r="G84" s="167"/>
      <c r="H84" s="167"/>
      <c r="I84" s="169"/>
      <c r="J84" s="170"/>
      <c r="K84" s="171"/>
    </row>
    <row r="85" spans="1:11" s="147" customFormat="1" ht="26.25">
      <c r="A85" s="300" t="s">
        <v>253</v>
      </c>
      <c r="B85" s="300"/>
      <c r="C85" s="300"/>
      <c r="D85" s="301"/>
      <c r="E85" s="302"/>
      <c r="F85" s="303"/>
      <c r="G85" s="302"/>
      <c r="H85" s="302"/>
      <c r="I85" s="304"/>
      <c r="J85" s="305"/>
      <c r="K85" s="112" t="s">
        <v>249</v>
      </c>
    </row>
    <row r="86" spans="1:11" s="147" customFormat="1" ht="26.25">
      <c r="A86" s="306" t="s">
        <v>244</v>
      </c>
      <c r="B86" s="307"/>
      <c r="C86" s="306"/>
      <c r="D86" s="308"/>
      <c r="E86" s="309"/>
      <c r="F86" s="310"/>
      <c r="G86" s="309"/>
      <c r="H86" s="309"/>
      <c r="I86" s="311"/>
      <c r="J86" s="312"/>
      <c r="K86" s="312"/>
    </row>
    <row r="87" spans="1:11" s="110" customFormat="1" ht="23.25">
      <c r="A87" s="707" t="s">
        <v>4</v>
      </c>
      <c r="B87" s="707" t="s">
        <v>3</v>
      </c>
      <c r="C87" s="707" t="s">
        <v>5</v>
      </c>
      <c r="D87" s="707" t="s">
        <v>6</v>
      </c>
      <c r="E87" s="710" t="s">
        <v>63</v>
      </c>
      <c r="F87" s="711"/>
      <c r="G87" s="711"/>
      <c r="H87" s="712"/>
      <c r="I87" s="121" t="s">
        <v>20</v>
      </c>
      <c r="J87" s="122" t="s">
        <v>7</v>
      </c>
      <c r="K87" s="122" t="s">
        <v>8</v>
      </c>
    </row>
    <row r="88" spans="1:11" s="110" customFormat="1" ht="23.25">
      <c r="A88" s="708"/>
      <c r="B88" s="708"/>
      <c r="C88" s="708"/>
      <c r="D88" s="708"/>
      <c r="E88" s="491" t="s">
        <v>245</v>
      </c>
      <c r="F88" s="123"/>
      <c r="G88" s="491" t="s">
        <v>246</v>
      </c>
      <c r="H88" s="491" t="s">
        <v>247</v>
      </c>
      <c r="I88" s="117" t="s">
        <v>21</v>
      </c>
      <c r="J88" s="124" t="s">
        <v>64</v>
      </c>
      <c r="K88" s="124" t="s">
        <v>9</v>
      </c>
    </row>
    <row r="89" spans="1:11" s="110" customFormat="1" ht="23.25">
      <c r="A89" s="709"/>
      <c r="B89" s="709"/>
      <c r="C89" s="709"/>
      <c r="D89" s="492" t="s">
        <v>16</v>
      </c>
      <c r="E89" s="492" t="s">
        <v>15</v>
      </c>
      <c r="F89" s="125"/>
      <c r="G89" s="492" t="s">
        <v>15</v>
      </c>
      <c r="H89" s="492" t="s">
        <v>15</v>
      </c>
      <c r="I89" s="126"/>
      <c r="J89" s="127"/>
      <c r="K89" s="127"/>
    </row>
    <row r="90" spans="1:11" ht="23.25">
      <c r="A90" s="128">
        <v>16</v>
      </c>
      <c r="B90" s="133" t="s">
        <v>58</v>
      </c>
      <c r="C90" s="133" t="s">
        <v>394</v>
      </c>
      <c r="D90" s="134" t="s">
        <v>436</v>
      </c>
      <c r="E90" s="137" t="s">
        <v>25</v>
      </c>
      <c r="F90" s="138" t="s">
        <v>25</v>
      </c>
      <c r="G90" s="137" t="s">
        <v>25</v>
      </c>
      <c r="H90" s="129">
        <v>400000</v>
      </c>
      <c r="I90" s="135" t="s">
        <v>397</v>
      </c>
      <c r="J90" s="136" t="s">
        <v>401</v>
      </c>
      <c r="K90" s="128" t="s">
        <v>24</v>
      </c>
    </row>
    <row r="91" spans="1:11" ht="23.25">
      <c r="A91" s="148"/>
      <c r="B91" s="175" t="s">
        <v>658</v>
      </c>
      <c r="C91" s="133" t="s">
        <v>28</v>
      </c>
      <c r="D91" s="134" t="s">
        <v>440</v>
      </c>
      <c r="E91" s="129"/>
      <c r="F91" s="130"/>
      <c r="G91" s="129"/>
      <c r="H91" s="129" t="s">
        <v>138</v>
      </c>
      <c r="I91" s="135" t="s">
        <v>398</v>
      </c>
      <c r="J91" s="136" t="s">
        <v>476</v>
      </c>
      <c r="K91" s="128"/>
    </row>
    <row r="92" spans="1:11" ht="23.25">
      <c r="A92" s="148"/>
      <c r="B92" s="175" t="s">
        <v>73</v>
      </c>
      <c r="C92" s="133"/>
      <c r="D92" s="133" t="s">
        <v>441</v>
      </c>
      <c r="E92" s="129"/>
      <c r="F92" s="130"/>
      <c r="G92" s="152"/>
      <c r="H92" s="152"/>
      <c r="I92" s="135" t="s">
        <v>439</v>
      </c>
      <c r="J92" s="136"/>
      <c r="K92" s="128"/>
    </row>
    <row r="93" spans="1:11" ht="23.25">
      <c r="A93" s="208"/>
      <c r="B93" s="155"/>
      <c r="C93" s="164"/>
      <c r="D93" s="155" t="s">
        <v>344</v>
      </c>
      <c r="E93" s="162"/>
      <c r="F93" s="163"/>
      <c r="G93" s="162"/>
      <c r="H93" s="162"/>
      <c r="I93" s="164"/>
      <c r="J93" s="165"/>
      <c r="K93" s="154"/>
    </row>
    <row r="94" spans="1:11" ht="23.25">
      <c r="A94" s="148">
        <v>17</v>
      </c>
      <c r="B94" s="133" t="s">
        <v>58</v>
      </c>
      <c r="C94" s="133" t="s">
        <v>394</v>
      </c>
      <c r="D94" s="134" t="s">
        <v>436</v>
      </c>
      <c r="E94" s="137" t="s">
        <v>25</v>
      </c>
      <c r="F94" s="138" t="s">
        <v>25</v>
      </c>
      <c r="G94" s="137" t="s">
        <v>25</v>
      </c>
      <c r="H94" s="129">
        <v>450000</v>
      </c>
      <c r="I94" s="135" t="s">
        <v>397</v>
      </c>
      <c r="J94" s="136" t="s">
        <v>401</v>
      </c>
      <c r="K94" s="128" t="s">
        <v>24</v>
      </c>
    </row>
    <row r="95" spans="1:11" ht="23.25">
      <c r="A95" s="148"/>
      <c r="B95" s="133" t="s">
        <v>660</v>
      </c>
      <c r="C95" s="133" t="s">
        <v>28</v>
      </c>
      <c r="D95" s="134" t="s">
        <v>442</v>
      </c>
      <c r="E95" s="129"/>
      <c r="F95" s="130"/>
      <c r="G95" s="129"/>
      <c r="H95" s="129" t="s">
        <v>138</v>
      </c>
      <c r="I95" s="135" t="s">
        <v>398</v>
      </c>
      <c r="J95" s="136" t="s">
        <v>476</v>
      </c>
      <c r="K95" s="128"/>
    </row>
    <row r="96" spans="1:11" ht="23.25">
      <c r="A96" s="148"/>
      <c r="B96" s="133" t="s">
        <v>442</v>
      </c>
      <c r="C96" s="133"/>
      <c r="D96" s="133" t="s">
        <v>54</v>
      </c>
      <c r="E96" s="129"/>
      <c r="F96" s="130"/>
      <c r="G96" s="152"/>
      <c r="H96" s="152"/>
      <c r="I96" s="135" t="s">
        <v>439</v>
      </c>
      <c r="J96" s="136"/>
      <c r="K96" s="128"/>
    </row>
    <row r="97" spans="1:11" ht="23.25">
      <c r="A97" s="208"/>
      <c r="B97" s="155" t="s">
        <v>54</v>
      </c>
      <c r="C97" s="164"/>
      <c r="D97" s="155" t="s">
        <v>344</v>
      </c>
      <c r="E97" s="162"/>
      <c r="F97" s="163"/>
      <c r="G97" s="162"/>
      <c r="H97" s="162"/>
      <c r="I97" s="164"/>
      <c r="J97" s="165"/>
      <c r="K97" s="154"/>
    </row>
    <row r="98" spans="1:11" ht="23.25">
      <c r="A98" s="148">
        <v>18</v>
      </c>
      <c r="B98" s="133" t="s">
        <v>58</v>
      </c>
      <c r="C98" s="133" t="s">
        <v>394</v>
      </c>
      <c r="D98" s="134" t="s">
        <v>436</v>
      </c>
      <c r="E98" s="137" t="s">
        <v>25</v>
      </c>
      <c r="F98" s="138" t="s">
        <v>25</v>
      </c>
      <c r="G98" s="137" t="s">
        <v>25</v>
      </c>
      <c r="H98" s="129">
        <v>450000</v>
      </c>
      <c r="I98" s="135" t="s">
        <v>397</v>
      </c>
      <c r="J98" s="136" t="s">
        <v>401</v>
      </c>
      <c r="K98" s="128" t="s">
        <v>24</v>
      </c>
    </row>
    <row r="99" spans="1:11" ht="23.25">
      <c r="A99" s="128"/>
      <c r="B99" s="133" t="s">
        <v>660</v>
      </c>
      <c r="C99" s="133" t="s">
        <v>28</v>
      </c>
      <c r="D99" s="134" t="s">
        <v>443</v>
      </c>
      <c r="E99" s="129"/>
      <c r="F99" s="130"/>
      <c r="G99" s="129"/>
      <c r="H99" s="129" t="s">
        <v>138</v>
      </c>
      <c r="I99" s="135" t="s">
        <v>398</v>
      </c>
      <c r="J99" s="136" t="s">
        <v>476</v>
      </c>
      <c r="K99" s="128"/>
    </row>
    <row r="100" spans="1:11" ht="23.25">
      <c r="A100" s="159"/>
      <c r="B100" s="133" t="s">
        <v>443</v>
      </c>
      <c r="C100" s="160"/>
      <c r="D100" s="133" t="s">
        <v>55</v>
      </c>
      <c r="E100" s="129"/>
      <c r="F100" s="130"/>
      <c r="G100" s="152"/>
      <c r="H100" s="152"/>
      <c r="I100" s="135" t="s">
        <v>439</v>
      </c>
      <c r="J100" s="136"/>
      <c r="K100" s="128"/>
    </row>
    <row r="101" spans="1:11" ht="23.25">
      <c r="A101" s="183"/>
      <c r="B101" s="133" t="s">
        <v>55</v>
      </c>
      <c r="C101" s="133"/>
      <c r="D101" s="133" t="s">
        <v>344</v>
      </c>
      <c r="E101" s="129"/>
      <c r="F101" s="184"/>
      <c r="G101" s="129"/>
      <c r="H101" s="129"/>
      <c r="I101" s="132"/>
      <c r="J101" s="140"/>
      <c r="K101" s="128"/>
    </row>
    <row r="102" spans="1:11" ht="23.25">
      <c r="A102" s="161"/>
      <c r="B102" s="155"/>
      <c r="C102" s="155"/>
      <c r="D102" s="155"/>
      <c r="E102" s="162"/>
      <c r="F102" s="190"/>
      <c r="G102" s="162"/>
      <c r="H102" s="162"/>
      <c r="I102" s="164"/>
      <c r="J102" s="212"/>
      <c r="K102" s="154"/>
    </row>
    <row r="103" spans="1:11" ht="23.25">
      <c r="A103" s="128">
        <v>19</v>
      </c>
      <c r="B103" s="133" t="s">
        <v>659</v>
      </c>
      <c r="C103" s="133" t="s">
        <v>261</v>
      </c>
      <c r="D103" s="314" t="s">
        <v>94</v>
      </c>
      <c r="E103" s="137" t="s">
        <v>25</v>
      </c>
      <c r="F103" s="138" t="s">
        <v>25</v>
      </c>
      <c r="G103" s="137" t="s">
        <v>25</v>
      </c>
      <c r="H103" s="129">
        <v>300000</v>
      </c>
      <c r="I103" s="132" t="s">
        <v>423</v>
      </c>
      <c r="J103" s="139" t="s">
        <v>290</v>
      </c>
      <c r="K103" s="128" t="s">
        <v>24</v>
      </c>
    </row>
    <row r="104" spans="1:11" ht="23.25">
      <c r="A104" s="156"/>
      <c r="B104" s="133" t="s">
        <v>662</v>
      </c>
      <c r="C104" s="133" t="s">
        <v>262</v>
      </c>
      <c r="D104" s="133" t="s">
        <v>344</v>
      </c>
      <c r="E104" s="129"/>
      <c r="F104" s="130"/>
      <c r="G104" s="129"/>
      <c r="H104" s="129" t="s">
        <v>138</v>
      </c>
      <c r="I104" s="135" t="s">
        <v>424</v>
      </c>
      <c r="J104" s="140" t="s">
        <v>291</v>
      </c>
      <c r="K104" s="128"/>
    </row>
    <row r="105" spans="1:11" ht="23.25">
      <c r="A105" s="151"/>
      <c r="B105" s="133" t="s">
        <v>661</v>
      </c>
      <c r="C105" s="133"/>
      <c r="D105" s="133"/>
      <c r="E105" s="129"/>
      <c r="F105" s="130"/>
      <c r="G105" s="129"/>
      <c r="H105" s="129"/>
      <c r="I105" s="135"/>
      <c r="J105" s="140" t="s">
        <v>292</v>
      </c>
      <c r="K105" s="128"/>
    </row>
    <row r="106" spans="1:11" ht="23.25">
      <c r="A106" s="176"/>
      <c r="B106" s="155"/>
      <c r="C106" s="155"/>
      <c r="D106" s="155"/>
      <c r="E106" s="162"/>
      <c r="F106" s="163"/>
      <c r="G106" s="162"/>
      <c r="H106" s="162"/>
      <c r="I106" s="177"/>
      <c r="J106" s="165"/>
      <c r="K106" s="154"/>
    </row>
    <row r="107" spans="1:11" ht="23.25">
      <c r="A107" s="128">
        <v>20</v>
      </c>
      <c r="B107" s="133" t="s">
        <v>101</v>
      </c>
      <c r="C107" s="133" t="s">
        <v>394</v>
      </c>
      <c r="D107" s="134" t="s">
        <v>436</v>
      </c>
      <c r="E107" s="137" t="s">
        <v>25</v>
      </c>
      <c r="F107" s="138" t="s">
        <v>25</v>
      </c>
      <c r="G107" s="137" t="s">
        <v>25</v>
      </c>
      <c r="H107" s="129">
        <v>450000</v>
      </c>
      <c r="I107" s="135" t="s">
        <v>397</v>
      </c>
      <c r="J107" s="136" t="s">
        <v>401</v>
      </c>
      <c r="K107" s="128" t="s">
        <v>24</v>
      </c>
    </row>
    <row r="108" spans="1:11" ht="23.25">
      <c r="A108" s="128"/>
      <c r="B108" s="133" t="s">
        <v>663</v>
      </c>
      <c r="C108" s="133" t="s">
        <v>28</v>
      </c>
      <c r="D108" s="134" t="s">
        <v>444</v>
      </c>
      <c r="E108" s="129"/>
      <c r="F108" s="130"/>
      <c r="G108" s="129"/>
      <c r="H108" s="129" t="s">
        <v>138</v>
      </c>
      <c r="I108" s="135" t="s">
        <v>398</v>
      </c>
      <c r="J108" s="136" t="s">
        <v>476</v>
      </c>
      <c r="K108" s="128"/>
    </row>
    <row r="109" spans="1:11" ht="23.25">
      <c r="A109" s="128"/>
      <c r="B109" s="132" t="s">
        <v>664</v>
      </c>
      <c r="C109" s="133"/>
      <c r="D109" s="133" t="s">
        <v>56</v>
      </c>
      <c r="E109" s="129"/>
      <c r="F109" s="130"/>
      <c r="G109" s="152"/>
      <c r="H109" s="152"/>
      <c r="I109" s="135" t="s">
        <v>439</v>
      </c>
      <c r="J109" s="136"/>
      <c r="K109" s="128"/>
    </row>
    <row r="110" spans="1:11" ht="23.25">
      <c r="A110" s="154"/>
      <c r="B110" s="164"/>
      <c r="C110" s="164"/>
      <c r="D110" s="155" t="s">
        <v>344</v>
      </c>
      <c r="E110" s="162"/>
      <c r="F110" s="163"/>
      <c r="G110" s="162"/>
      <c r="H110" s="162"/>
      <c r="I110" s="164"/>
      <c r="J110" s="165"/>
      <c r="K110" s="154"/>
    </row>
    <row r="111" spans="1:11" ht="23.25">
      <c r="A111" s="166"/>
      <c r="B111" s="150"/>
      <c r="C111" s="150"/>
      <c r="D111" s="114">
        <v>30</v>
      </c>
      <c r="E111" s="167"/>
      <c r="F111" s="168"/>
      <c r="G111" s="167"/>
      <c r="H111" s="167"/>
      <c r="I111" s="169"/>
      <c r="J111" s="170"/>
      <c r="K111" s="171"/>
    </row>
    <row r="112" spans="1:11" s="147" customFormat="1" ht="26.25">
      <c r="A112" s="300" t="s">
        <v>253</v>
      </c>
      <c r="B112" s="300"/>
      <c r="C112" s="300"/>
      <c r="D112" s="301"/>
      <c r="E112" s="302"/>
      <c r="F112" s="303"/>
      <c r="G112" s="302"/>
      <c r="H112" s="302"/>
      <c r="I112" s="304"/>
      <c r="J112" s="305"/>
      <c r="K112" s="112" t="s">
        <v>249</v>
      </c>
    </row>
    <row r="113" spans="1:11" s="147" customFormat="1" ht="26.25">
      <c r="A113" s="306" t="s">
        <v>244</v>
      </c>
      <c r="B113" s="307"/>
      <c r="C113" s="306"/>
      <c r="D113" s="308"/>
      <c r="E113" s="309"/>
      <c r="F113" s="310"/>
      <c r="G113" s="309"/>
      <c r="H113" s="309"/>
      <c r="I113" s="311"/>
      <c r="J113" s="312"/>
      <c r="K113" s="312"/>
    </row>
    <row r="114" spans="1:11" s="110" customFormat="1" ht="23.25">
      <c r="A114" s="707" t="s">
        <v>4</v>
      </c>
      <c r="B114" s="707" t="s">
        <v>3</v>
      </c>
      <c r="C114" s="707" t="s">
        <v>5</v>
      </c>
      <c r="D114" s="707" t="s">
        <v>6</v>
      </c>
      <c r="E114" s="710" t="s">
        <v>63</v>
      </c>
      <c r="F114" s="711"/>
      <c r="G114" s="711"/>
      <c r="H114" s="712"/>
      <c r="I114" s="121" t="s">
        <v>20</v>
      </c>
      <c r="J114" s="122" t="s">
        <v>7</v>
      </c>
      <c r="K114" s="122" t="s">
        <v>8</v>
      </c>
    </row>
    <row r="115" spans="1:11" s="110" customFormat="1" ht="23.25">
      <c r="A115" s="708"/>
      <c r="B115" s="708"/>
      <c r="C115" s="708"/>
      <c r="D115" s="708"/>
      <c r="E115" s="491" t="s">
        <v>245</v>
      </c>
      <c r="F115" s="123"/>
      <c r="G115" s="491" t="s">
        <v>246</v>
      </c>
      <c r="H115" s="491" t="s">
        <v>247</v>
      </c>
      <c r="I115" s="117" t="s">
        <v>21</v>
      </c>
      <c r="J115" s="124" t="s">
        <v>64</v>
      </c>
      <c r="K115" s="124" t="s">
        <v>9</v>
      </c>
    </row>
    <row r="116" spans="1:11" s="110" customFormat="1" ht="23.25">
      <c r="A116" s="709"/>
      <c r="B116" s="709"/>
      <c r="C116" s="709"/>
      <c r="D116" s="492" t="s">
        <v>16</v>
      </c>
      <c r="E116" s="492" t="s">
        <v>15</v>
      </c>
      <c r="F116" s="125"/>
      <c r="G116" s="492" t="s">
        <v>15</v>
      </c>
      <c r="H116" s="492" t="s">
        <v>15</v>
      </c>
      <c r="I116" s="126"/>
      <c r="J116" s="127"/>
      <c r="K116" s="127"/>
    </row>
    <row r="117" spans="1:11" ht="23.25">
      <c r="A117" s="148">
        <v>21</v>
      </c>
      <c r="B117" s="133" t="s">
        <v>756</v>
      </c>
      <c r="C117" s="133" t="s">
        <v>394</v>
      </c>
      <c r="D117" s="134" t="s">
        <v>872</v>
      </c>
      <c r="E117" s="137" t="s">
        <v>25</v>
      </c>
      <c r="F117" s="138" t="s">
        <v>25</v>
      </c>
      <c r="G117" s="137" t="s">
        <v>25</v>
      </c>
      <c r="H117" s="129">
        <v>250000</v>
      </c>
      <c r="I117" s="135" t="s">
        <v>397</v>
      </c>
      <c r="J117" s="136" t="s">
        <v>401</v>
      </c>
      <c r="K117" s="128" t="s">
        <v>24</v>
      </c>
    </row>
    <row r="118" spans="1:11" ht="23.25">
      <c r="A118" s="148"/>
      <c r="B118" s="140" t="s">
        <v>666</v>
      </c>
      <c r="C118" s="133" t="s">
        <v>28</v>
      </c>
      <c r="D118" s="140" t="s">
        <v>59</v>
      </c>
      <c r="E118" s="129"/>
      <c r="F118" s="130"/>
      <c r="G118" s="129"/>
      <c r="H118" s="129" t="s">
        <v>138</v>
      </c>
      <c r="I118" s="135" t="s">
        <v>398</v>
      </c>
      <c r="J118" s="136" t="s">
        <v>548</v>
      </c>
      <c r="K118" s="128"/>
    </row>
    <row r="119" spans="1:11" ht="23.25">
      <c r="A119" s="148"/>
      <c r="B119" s="140" t="s">
        <v>665</v>
      </c>
      <c r="C119" s="133"/>
      <c r="D119" s="140" t="s">
        <v>60</v>
      </c>
      <c r="E119" s="129"/>
      <c r="F119" s="130"/>
      <c r="G119" s="152"/>
      <c r="H119" s="152"/>
      <c r="I119" s="135" t="s">
        <v>439</v>
      </c>
      <c r="J119" s="136" t="s">
        <v>27</v>
      </c>
      <c r="K119" s="128"/>
    </row>
    <row r="120" spans="1:11" ht="23.25">
      <c r="A120" s="208"/>
      <c r="B120" s="165" t="s">
        <v>60</v>
      </c>
      <c r="C120" s="164"/>
      <c r="D120" s="155" t="s">
        <v>344</v>
      </c>
      <c r="E120" s="162"/>
      <c r="F120" s="163"/>
      <c r="G120" s="162"/>
      <c r="H120" s="162"/>
      <c r="I120" s="164"/>
      <c r="J120" s="165"/>
      <c r="K120" s="154"/>
    </row>
    <row r="121" spans="1:11" ht="23.25">
      <c r="A121" s="151" t="s">
        <v>2584</v>
      </c>
      <c r="B121" s="133" t="s">
        <v>472</v>
      </c>
      <c r="C121" s="133" t="s">
        <v>394</v>
      </c>
      <c r="D121" s="133" t="s">
        <v>474</v>
      </c>
      <c r="E121" s="137" t="s">
        <v>25</v>
      </c>
      <c r="F121" s="138" t="s">
        <v>25</v>
      </c>
      <c r="G121" s="137" t="s">
        <v>25</v>
      </c>
      <c r="H121" s="129">
        <v>200000</v>
      </c>
      <c r="I121" s="135" t="s">
        <v>397</v>
      </c>
      <c r="J121" s="136" t="s">
        <v>401</v>
      </c>
      <c r="K121" s="128" t="s">
        <v>24</v>
      </c>
    </row>
    <row r="122" spans="1:11" ht="23.25">
      <c r="A122" s="128"/>
      <c r="B122" s="133" t="s">
        <v>473</v>
      </c>
      <c r="C122" s="133" t="s">
        <v>28</v>
      </c>
      <c r="D122" s="133" t="s">
        <v>475</v>
      </c>
      <c r="E122" s="129"/>
      <c r="F122" s="130"/>
      <c r="G122" s="129"/>
      <c r="H122" s="129" t="s">
        <v>138</v>
      </c>
      <c r="I122" s="135" t="s">
        <v>398</v>
      </c>
      <c r="J122" s="136" t="s">
        <v>476</v>
      </c>
      <c r="K122" s="128"/>
    </row>
    <row r="123" spans="1:11" ht="23.25">
      <c r="A123" s="154"/>
      <c r="B123" s="155" t="s">
        <v>471</v>
      </c>
      <c r="C123" s="155"/>
      <c r="D123" s="155" t="s">
        <v>471</v>
      </c>
      <c r="E123" s="162"/>
      <c r="F123" s="163"/>
      <c r="G123" s="162"/>
      <c r="H123" s="162"/>
      <c r="I123" s="177" t="s">
        <v>439</v>
      </c>
      <c r="J123" s="267"/>
      <c r="K123" s="154"/>
    </row>
    <row r="124" spans="1:11" ht="23.25">
      <c r="A124" s="128">
        <v>23</v>
      </c>
      <c r="B124" s="133" t="s">
        <v>2578</v>
      </c>
      <c r="C124" s="133" t="s">
        <v>408</v>
      </c>
      <c r="D124" s="133" t="s">
        <v>139</v>
      </c>
      <c r="E124" s="137" t="s">
        <v>25</v>
      </c>
      <c r="F124" s="138" t="s">
        <v>25</v>
      </c>
      <c r="G124" s="137" t="s">
        <v>25</v>
      </c>
      <c r="H124" s="137">
        <v>300000</v>
      </c>
      <c r="I124" s="132" t="s">
        <v>423</v>
      </c>
      <c r="J124" s="139" t="s">
        <v>290</v>
      </c>
      <c r="K124" s="128" t="s">
        <v>24</v>
      </c>
    </row>
    <row r="125" spans="1:11" ht="23.25">
      <c r="A125" s="317"/>
      <c r="B125" s="133" t="s">
        <v>2579</v>
      </c>
      <c r="C125" s="315" t="s">
        <v>409</v>
      </c>
      <c r="D125" s="133" t="s">
        <v>344</v>
      </c>
      <c r="E125" s="129"/>
      <c r="F125" s="130"/>
      <c r="G125" s="129"/>
      <c r="H125" s="129" t="s">
        <v>138</v>
      </c>
      <c r="I125" s="135" t="s">
        <v>424</v>
      </c>
      <c r="J125" s="140" t="s">
        <v>410</v>
      </c>
      <c r="K125" s="128"/>
    </row>
    <row r="126" spans="1:11" ht="23.25">
      <c r="A126" s="154"/>
      <c r="B126" s="155" t="s">
        <v>2580</v>
      </c>
      <c r="C126" s="155"/>
      <c r="D126" s="155"/>
      <c r="E126" s="162"/>
      <c r="F126" s="163"/>
      <c r="G126" s="162"/>
      <c r="H126" s="162"/>
      <c r="I126" s="177"/>
      <c r="J126" s="267"/>
      <c r="K126" s="154"/>
    </row>
    <row r="127" spans="1:11" ht="23.25">
      <c r="A127" s="128">
        <v>24</v>
      </c>
      <c r="B127" s="133" t="s">
        <v>62</v>
      </c>
      <c r="C127" s="133" t="s">
        <v>261</v>
      </c>
      <c r="D127" s="133" t="s">
        <v>263</v>
      </c>
      <c r="E127" s="137" t="s">
        <v>25</v>
      </c>
      <c r="F127" s="138" t="s">
        <v>25</v>
      </c>
      <c r="G127" s="137" t="s">
        <v>25</v>
      </c>
      <c r="H127" s="129">
        <v>5000000</v>
      </c>
      <c r="I127" s="135" t="s">
        <v>265</v>
      </c>
      <c r="J127" s="139" t="s">
        <v>448</v>
      </c>
      <c r="K127" s="128" t="s">
        <v>24</v>
      </c>
    </row>
    <row r="128" spans="1:11" ht="23.25">
      <c r="A128" s="128"/>
      <c r="B128" s="133" t="s">
        <v>2536</v>
      </c>
      <c r="C128" s="133" t="s">
        <v>262</v>
      </c>
      <c r="D128" s="133" t="s">
        <v>344</v>
      </c>
      <c r="E128" s="129"/>
      <c r="F128" s="130"/>
      <c r="G128" s="129"/>
      <c r="H128" s="129" t="s">
        <v>138</v>
      </c>
      <c r="I128" s="135" t="s">
        <v>266</v>
      </c>
      <c r="J128" s="140" t="s">
        <v>449</v>
      </c>
      <c r="K128" s="128"/>
    </row>
    <row r="129" spans="1:11" ht="23.25">
      <c r="A129" s="154"/>
      <c r="B129" s="164" t="s">
        <v>2537</v>
      </c>
      <c r="C129" s="155"/>
      <c r="D129" s="266"/>
      <c r="E129" s="162"/>
      <c r="F129" s="163"/>
      <c r="G129" s="162"/>
      <c r="H129" s="162"/>
      <c r="I129" s="177" t="s">
        <v>267</v>
      </c>
      <c r="J129" s="165" t="s">
        <v>450</v>
      </c>
      <c r="K129" s="154"/>
    </row>
    <row r="130" spans="1:11" ht="23.25">
      <c r="A130" s="128">
        <v>25</v>
      </c>
      <c r="B130" s="111" t="s">
        <v>66</v>
      </c>
      <c r="C130" s="133" t="s">
        <v>261</v>
      </c>
      <c r="D130" s="316" t="s">
        <v>547</v>
      </c>
      <c r="E130" s="137" t="s">
        <v>25</v>
      </c>
      <c r="F130" s="138" t="s">
        <v>25</v>
      </c>
      <c r="G130" s="137" t="s">
        <v>25</v>
      </c>
      <c r="H130" s="137">
        <v>300000</v>
      </c>
      <c r="I130" s="132" t="s">
        <v>423</v>
      </c>
      <c r="J130" s="139" t="s">
        <v>290</v>
      </c>
      <c r="K130" s="128" t="s">
        <v>24</v>
      </c>
    </row>
    <row r="131" spans="1:11" ht="23.25">
      <c r="A131" s="128"/>
      <c r="B131" s="111" t="s">
        <v>67</v>
      </c>
      <c r="C131" s="133" t="s">
        <v>262</v>
      </c>
      <c r="D131" s="316" t="s">
        <v>344</v>
      </c>
      <c r="E131" s="137"/>
      <c r="F131" s="138"/>
      <c r="G131" s="137"/>
      <c r="H131" s="137" t="s">
        <v>138</v>
      </c>
      <c r="I131" s="132" t="s">
        <v>424</v>
      </c>
      <c r="J131" s="139" t="s">
        <v>410</v>
      </c>
      <c r="K131" s="128"/>
    </row>
    <row r="132" spans="1:11" ht="23.25">
      <c r="A132" s="154"/>
      <c r="B132" s="155"/>
      <c r="C132" s="155"/>
      <c r="D132" s="155"/>
      <c r="E132" s="162"/>
      <c r="F132" s="163"/>
      <c r="G132" s="162"/>
      <c r="H132" s="162"/>
      <c r="I132" s="177"/>
      <c r="J132" s="165"/>
      <c r="K132" s="154"/>
    </row>
    <row r="133" spans="1:11" ht="23.25">
      <c r="A133" s="128">
        <v>26</v>
      </c>
      <c r="B133" s="111" t="s">
        <v>68</v>
      </c>
      <c r="C133" s="133" t="s">
        <v>261</v>
      </c>
      <c r="D133" s="133" t="s">
        <v>478</v>
      </c>
      <c r="E133" s="137" t="s">
        <v>25</v>
      </c>
      <c r="F133" s="138" t="s">
        <v>25</v>
      </c>
      <c r="G133" s="137" t="s">
        <v>25</v>
      </c>
      <c r="H133" s="137">
        <v>350000</v>
      </c>
      <c r="I133" s="132" t="s">
        <v>423</v>
      </c>
      <c r="J133" s="139" t="s">
        <v>290</v>
      </c>
      <c r="K133" s="128" t="s">
        <v>24</v>
      </c>
    </row>
    <row r="134" spans="1:11" ht="23.25">
      <c r="A134" s="154"/>
      <c r="B134" s="155" t="s">
        <v>477</v>
      </c>
      <c r="C134" s="155" t="s">
        <v>262</v>
      </c>
      <c r="D134" s="155" t="s">
        <v>344</v>
      </c>
      <c r="E134" s="162"/>
      <c r="F134" s="163"/>
      <c r="G134" s="162"/>
      <c r="H134" s="162" t="s">
        <v>138</v>
      </c>
      <c r="I134" s="177" t="s">
        <v>424</v>
      </c>
      <c r="J134" s="165" t="s">
        <v>410</v>
      </c>
      <c r="K134" s="154"/>
    </row>
    <row r="135" spans="1:11" ht="23.25">
      <c r="A135" s="128">
        <v>27</v>
      </c>
      <c r="B135" s="158" t="s">
        <v>569</v>
      </c>
      <c r="C135" s="133" t="s">
        <v>261</v>
      </c>
      <c r="D135" s="133" t="s">
        <v>600</v>
      </c>
      <c r="E135" s="137" t="s">
        <v>25</v>
      </c>
      <c r="F135" s="138" t="s">
        <v>25</v>
      </c>
      <c r="G135" s="137" t="s">
        <v>25</v>
      </c>
      <c r="H135" s="137">
        <v>300000</v>
      </c>
      <c r="I135" s="132" t="s">
        <v>423</v>
      </c>
      <c r="J135" s="139" t="s">
        <v>290</v>
      </c>
      <c r="K135" s="128" t="s">
        <v>24</v>
      </c>
    </row>
    <row r="136" spans="1:12" ht="23.25">
      <c r="A136" s="151"/>
      <c r="B136" s="158" t="s">
        <v>310</v>
      </c>
      <c r="C136" s="133" t="s">
        <v>262</v>
      </c>
      <c r="D136" s="133" t="s">
        <v>344</v>
      </c>
      <c r="E136" s="129"/>
      <c r="F136" s="130"/>
      <c r="G136" s="129"/>
      <c r="H136" s="129" t="s">
        <v>138</v>
      </c>
      <c r="I136" s="135" t="s">
        <v>424</v>
      </c>
      <c r="J136" s="140" t="s">
        <v>410</v>
      </c>
      <c r="K136" s="128"/>
      <c r="L136" s="158"/>
    </row>
    <row r="137" spans="1:11" ht="23.25">
      <c r="A137" s="154"/>
      <c r="B137" s="165" t="s">
        <v>311</v>
      </c>
      <c r="C137" s="273"/>
      <c r="D137" s="155"/>
      <c r="E137" s="269"/>
      <c r="F137" s="163"/>
      <c r="G137" s="269"/>
      <c r="H137" s="269"/>
      <c r="I137" s="274"/>
      <c r="J137" s="267"/>
      <c r="K137" s="154"/>
    </row>
    <row r="138" spans="1:11" ht="23.25">
      <c r="A138" s="166"/>
      <c r="B138" s="150"/>
      <c r="C138" s="150"/>
      <c r="D138" s="114">
        <v>31</v>
      </c>
      <c r="E138" s="167"/>
      <c r="F138" s="168"/>
      <c r="G138" s="167"/>
      <c r="H138" s="167"/>
      <c r="I138" s="169"/>
      <c r="J138" s="170"/>
      <c r="K138" s="171"/>
    </row>
    <row r="139" spans="1:11" s="147" customFormat="1" ht="26.25">
      <c r="A139" s="300" t="s">
        <v>253</v>
      </c>
      <c r="B139" s="300"/>
      <c r="C139" s="300"/>
      <c r="D139" s="301"/>
      <c r="E139" s="302"/>
      <c r="F139" s="303"/>
      <c r="G139" s="302"/>
      <c r="H139" s="302"/>
      <c r="I139" s="304"/>
      <c r="J139" s="305"/>
      <c r="K139" s="112" t="s">
        <v>249</v>
      </c>
    </row>
    <row r="140" spans="1:11" s="147" customFormat="1" ht="26.25">
      <c r="A140" s="306" t="s">
        <v>244</v>
      </c>
      <c r="B140" s="307"/>
      <c r="C140" s="306"/>
      <c r="D140" s="308"/>
      <c r="E140" s="309"/>
      <c r="F140" s="310"/>
      <c r="G140" s="309"/>
      <c r="H140" s="309"/>
      <c r="I140" s="311"/>
      <c r="J140" s="312"/>
      <c r="K140" s="312"/>
    </row>
    <row r="141" spans="1:11" s="110" customFormat="1" ht="23.25">
      <c r="A141" s="707" t="s">
        <v>4</v>
      </c>
      <c r="B141" s="707" t="s">
        <v>3</v>
      </c>
      <c r="C141" s="707" t="s">
        <v>5</v>
      </c>
      <c r="D141" s="707" t="s">
        <v>6</v>
      </c>
      <c r="E141" s="710" t="s">
        <v>63</v>
      </c>
      <c r="F141" s="711"/>
      <c r="G141" s="711"/>
      <c r="H141" s="712"/>
      <c r="I141" s="121" t="s">
        <v>20</v>
      </c>
      <c r="J141" s="122" t="s">
        <v>7</v>
      </c>
      <c r="K141" s="122" t="s">
        <v>8</v>
      </c>
    </row>
    <row r="142" spans="1:11" s="110" customFormat="1" ht="23.25">
      <c r="A142" s="708"/>
      <c r="B142" s="708"/>
      <c r="C142" s="708"/>
      <c r="D142" s="708"/>
      <c r="E142" s="491" t="s">
        <v>245</v>
      </c>
      <c r="F142" s="123"/>
      <c r="G142" s="491" t="s">
        <v>246</v>
      </c>
      <c r="H142" s="491" t="s">
        <v>247</v>
      </c>
      <c r="I142" s="117" t="s">
        <v>21</v>
      </c>
      <c r="J142" s="124" t="s">
        <v>64</v>
      </c>
      <c r="K142" s="124" t="s">
        <v>9</v>
      </c>
    </row>
    <row r="143" spans="1:11" s="110" customFormat="1" ht="23.25">
      <c r="A143" s="709"/>
      <c r="B143" s="709"/>
      <c r="C143" s="709"/>
      <c r="D143" s="492" t="s">
        <v>16</v>
      </c>
      <c r="E143" s="492" t="s">
        <v>15</v>
      </c>
      <c r="F143" s="125"/>
      <c r="G143" s="492" t="s">
        <v>15</v>
      </c>
      <c r="H143" s="492" t="s">
        <v>15</v>
      </c>
      <c r="I143" s="126"/>
      <c r="J143" s="127"/>
      <c r="K143" s="127"/>
    </row>
    <row r="144" spans="1:11" ht="23.25">
      <c r="A144" s="128">
        <v>28</v>
      </c>
      <c r="B144" s="133" t="s">
        <v>318</v>
      </c>
      <c r="C144" s="133" t="s">
        <v>394</v>
      </c>
      <c r="D144" s="134" t="s">
        <v>481</v>
      </c>
      <c r="E144" s="137" t="s">
        <v>25</v>
      </c>
      <c r="F144" s="138" t="s">
        <v>25</v>
      </c>
      <c r="G144" s="137" t="s">
        <v>25</v>
      </c>
      <c r="H144" s="129">
        <v>450000</v>
      </c>
      <c r="I144" s="135" t="s">
        <v>397</v>
      </c>
      <c r="J144" s="136" t="s">
        <v>401</v>
      </c>
      <c r="K144" s="128" t="s">
        <v>24</v>
      </c>
    </row>
    <row r="145" spans="1:11" ht="23.25">
      <c r="A145" s="148"/>
      <c r="B145" s="175" t="s">
        <v>480</v>
      </c>
      <c r="C145" s="133" t="s">
        <v>28</v>
      </c>
      <c r="D145" s="134" t="s">
        <v>480</v>
      </c>
      <c r="E145" s="129"/>
      <c r="F145" s="130"/>
      <c r="G145" s="129"/>
      <c r="H145" s="129" t="s">
        <v>138</v>
      </c>
      <c r="I145" s="135" t="s">
        <v>398</v>
      </c>
      <c r="J145" s="136" t="s">
        <v>476</v>
      </c>
      <c r="K145" s="128"/>
    </row>
    <row r="146" spans="1:11" ht="23.25">
      <c r="A146" s="148"/>
      <c r="B146" s="175"/>
      <c r="C146" s="133"/>
      <c r="D146" s="133" t="s">
        <v>344</v>
      </c>
      <c r="E146" s="129"/>
      <c r="F146" s="130"/>
      <c r="G146" s="152"/>
      <c r="H146" s="152"/>
      <c r="I146" s="135" t="s">
        <v>439</v>
      </c>
      <c r="J146" s="136"/>
      <c r="K146" s="128"/>
    </row>
    <row r="147" spans="1:11" ht="23.25">
      <c r="A147" s="154"/>
      <c r="B147" s="155"/>
      <c r="C147" s="155"/>
      <c r="D147" s="164"/>
      <c r="E147" s="162"/>
      <c r="F147" s="163"/>
      <c r="G147" s="162"/>
      <c r="H147" s="162"/>
      <c r="I147" s="164"/>
      <c r="J147" s="165"/>
      <c r="K147" s="154"/>
    </row>
    <row r="148" spans="1:11" ht="23.25">
      <c r="A148" s="128">
        <v>29</v>
      </c>
      <c r="B148" s="158" t="s">
        <v>569</v>
      </c>
      <c r="C148" s="133" t="s">
        <v>261</v>
      </c>
      <c r="D148" s="133" t="s">
        <v>479</v>
      </c>
      <c r="E148" s="137" t="s">
        <v>25</v>
      </c>
      <c r="F148" s="138" t="s">
        <v>25</v>
      </c>
      <c r="G148" s="137" t="s">
        <v>25</v>
      </c>
      <c r="H148" s="137">
        <v>350000</v>
      </c>
      <c r="I148" s="132" t="s">
        <v>423</v>
      </c>
      <c r="J148" s="139" t="s">
        <v>290</v>
      </c>
      <c r="K148" s="128" t="s">
        <v>24</v>
      </c>
    </row>
    <row r="149" spans="1:12" ht="24.75" customHeight="1">
      <c r="A149" s="176"/>
      <c r="B149" s="273" t="s">
        <v>482</v>
      </c>
      <c r="C149" s="155" t="s">
        <v>262</v>
      </c>
      <c r="D149" s="155" t="s">
        <v>344</v>
      </c>
      <c r="E149" s="162"/>
      <c r="F149" s="163"/>
      <c r="G149" s="162"/>
      <c r="H149" s="162" t="s">
        <v>138</v>
      </c>
      <c r="I149" s="177" t="s">
        <v>424</v>
      </c>
      <c r="J149" s="165" t="s">
        <v>410</v>
      </c>
      <c r="K149" s="154"/>
      <c r="L149" s="158"/>
    </row>
    <row r="150" spans="1:11" s="228" customFormat="1" ht="23.25">
      <c r="A150" s="486"/>
      <c r="B150" s="487" t="s">
        <v>483</v>
      </c>
      <c r="C150" s="486"/>
      <c r="D150" s="486"/>
      <c r="E150" s="486"/>
      <c r="F150" s="486"/>
      <c r="G150" s="486"/>
      <c r="H150" s="486"/>
      <c r="I150" s="488"/>
      <c r="J150" s="489"/>
      <c r="K150" s="490"/>
    </row>
    <row r="151" spans="1:11" ht="23.25">
      <c r="A151" s="128">
        <v>30</v>
      </c>
      <c r="B151" s="453" t="s">
        <v>543</v>
      </c>
      <c r="C151" s="133" t="s">
        <v>261</v>
      </c>
      <c r="D151" s="133" t="s">
        <v>545</v>
      </c>
      <c r="E151" s="129">
        <v>110000</v>
      </c>
      <c r="F151" s="130"/>
      <c r="G151" s="129" t="s">
        <v>25</v>
      </c>
      <c r="H151" s="129" t="s">
        <v>25</v>
      </c>
      <c r="I151" s="135" t="s">
        <v>265</v>
      </c>
      <c r="J151" s="139" t="s">
        <v>448</v>
      </c>
      <c r="K151" s="128" t="s">
        <v>24</v>
      </c>
    </row>
    <row r="152" spans="1:11" ht="23.25">
      <c r="A152" s="128"/>
      <c r="B152" s="314" t="s">
        <v>544</v>
      </c>
      <c r="C152" s="133" t="s">
        <v>262</v>
      </c>
      <c r="D152" s="133" t="s">
        <v>344</v>
      </c>
      <c r="E152" s="129" t="s">
        <v>138</v>
      </c>
      <c r="F152" s="131"/>
      <c r="G152" s="129"/>
      <c r="H152" s="129"/>
      <c r="I152" s="135" t="s">
        <v>546</v>
      </c>
      <c r="J152" s="140" t="s">
        <v>449</v>
      </c>
      <c r="K152" s="128"/>
    </row>
    <row r="153" spans="1:11" ht="23.25">
      <c r="A153" s="148"/>
      <c r="B153" s="133"/>
      <c r="C153" s="133"/>
      <c r="D153" s="134"/>
      <c r="E153" s="129"/>
      <c r="F153" s="130"/>
      <c r="G153" s="129"/>
      <c r="H153" s="129"/>
      <c r="I153" s="135" t="s">
        <v>267</v>
      </c>
      <c r="J153" s="140" t="s">
        <v>450</v>
      </c>
      <c r="K153" s="128"/>
    </row>
    <row r="154" spans="1:11" ht="23.25">
      <c r="A154" s="208"/>
      <c r="B154" s="155"/>
      <c r="C154" s="155"/>
      <c r="D154" s="266"/>
      <c r="E154" s="162"/>
      <c r="F154" s="163"/>
      <c r="G154" s="162"/>
      <c r="H154" s="162"/>
      <c r="I154" s="177"/>
      <c r="J154" s="212"/>
      <c r="K154" s="154"/>
    </row>
    <row r="155" spans="1:11" ht="23.25">
      <c r="A155" s="148">
        <v>31</v>
      </c>
      <c r="B155" s="454" t="s">
        <v>70</v>
      </c>
      <c r="C155" s="133" t="s">
        <v>261</v>
      </c>
      <c r="D155" s="316" t="s">
        <v>547</v>
      </c>
      <c r="E155" s="137">
        <v>120000</v>
      </c>
      <c r="F155" s="138"/>
      <c r="G155" s="137" t="s">
        <v>25</v>
      </c>
      <c r="H155" s="137" t="s">
        <v>25</v>
      </c>
      <c r="I155" s="132" t="s">
        <v>423</v>
      </c>
      <c r="J155" s="139" t="s">
        <v>290</v>
      </c>
      <c r="K155" s="128" t="s">
        <v>24</v>
      </c>
    </row>
    <row r="156" spans="1:11" ht="23.25">
      <c r="A156" s="148"/>
      <c r="B156" s="140" t="s">
        <v>235</v>
      </c>
      <c r="C156" s="133" t="s">
        <v>262</v>
      </c>
      <c r="D156" s="133" t="s">
        <v>344</v>
      </c>
      <c r="E156" s="129" t="s">
        <v>138</v>
      </c>
      <c r="F156" s="130"/>
      <c r="G156" s="129"/>
      <c r="H156" s="129"/>
      <c r="I156" s="135" t="s">
        <v>424</v>
      </c>
      <c r="J156" s="140" t="s">
        <v>410</v>
      </c>
      <c r="K156" s="128"/>
    </row>
    <row r="157" spans="1:11" ht="23.25">
      <c r="A157" s="208"/>
      <c r="B157" s="165"/>
      <c r="C157" s="155"/>
      <c r="D157" s="155"/>
      <c r="E157" s="162"/>
      <c r="F157" s="163"/>
      <c r="G157" s="162"/>
      <c r="H157" s="162"/>
      <c r="I157" s="177"/>
      <c r="J157" s="212"/>
      <c r="K157" s="154"/>
    </row>
    <row r="158" spans="1:11" ht="23.25">
      <c r="A158" s="128">
        <v>32</v>
      </c>
      <c r="B158" s="133" t="s">
        <v>74</v>
      </c>
      <c r="C158" s="133" t="s">
        <v>394</v>
      </c>
      <c r="D158" s="134" t="s">
        <v>445</v>
      </c>
      <c r="E158" s="137" t="s">
        <v>25</v>
      </c>
      <c r="F158" s="138" t="s">
        <v>25</v>
      </c>
      <c r="G158" s="137" t="s">
        <v>25</v>
      </c>
      <c r="H158" s="129">
        <v>350000</v>
      </c>
      <c r="I158" s="135" t="s">
        <v>397</v>
      </c>
      <c r="J158" s="136" t="s">
        <v>401</v>
      </c>
      <c r="K158" s="128" t="s">
        <v>24</v>
      </c>
    </row>
    <row r="159" spans="1:11" ht="23.25">
      <c r="A159" s="156"/>
      <c r="B159" s="133" t="s">
        <v>140</v>
      </c>
      <c r="C159" s="133" t="s">
        <v>28</v>
      </c>
      <c r="D159" s="140" t="s">
        <v>549</v>
      </c>
      <c r="E159" s="129"/>
      <c r="F159" s="130"/>
      <c r="G159" s="129"/>
      <c r="H159" s="129" t="s">
        <v>138</v>
      </c>
      <c r="I159" s="135" t="s">
        <v>398</v>
      </c>
      <c r="J159" s="136" t="s">
        <v>548</v>
      </c>
      <c r="K159" s="128"/>
    </row>
    <row r="160" spans="1:11" ht="23.25">
      <c r="A160" s="151"/>
      <c r="B160" s="133" t="s">
        <v>141</v>
      </c>
      <c r="C160" s="133"/>
      <c r="D160" s="140" t="s">
        <v>141</v>
      </c>
      <c r="E160" s="129"/>
      <c r="F160" s="130"/>
      <c r="G160" s="152"/>
      <c r="H160" s="152"/>
      <c r="I160" s="135" t="s">
        <v>439</v>
      </c>
      <c r="J160" s="136" t="s">
        <v>27</v>
      </c>
      <c r="K160" s="128"/>
    </row>
    <row r="161" spans="1:11" ht="23.25">
      <c r="A161" s="148"/>
      <c r="B161" s="140"/>
      <c r="C161" s="132"/>
      <c r="D161" s="133" t="s">
        <v>344</v>
      </c>
      <c r="E161" s="129"/>
      <c r="F161" s="130"/>
      <c r="G161" s="129"/>
      <c r="H161" s="129"/>
      <c r="I161" s="132"/>
      <c r="J161" s="140"/>
      <c r="K161" s="128"/>
    </row>
    <row r="162" spans="1:11" ht="23.25">
      <c r="A162" s="208"/>
      <c r="B162" s="165"/>
      <c r="C162" s="164"/>
      <c r="D162" s="155"/>
      <c r="E162" s="162"/>
      <c r="F162" s="163"/>
      <c r="G162" s="162"/>
      <c r="H162" s="162"/>
      <c r="I162" s="164"/>
      <c r="J162" s="212"/>
      <c r="K162" s="154"/>
    </row>
    <row r="163" spans="1:11" ht="23.25">
      <c r="A163" s="128">
        <v>33</v>
      </c>
      <c r="B163" s="133" t="s">
        <v>75</v>
      </c>
      <c r="C163" s="133" t="s">
        <v>408</v>
      </c>
      <c r="D163" s="133" t="s">
        <v>139</v>
      </c>
      <c r="E163" s="137" t="s">
        <v>25</v>
      </c>
      <c r="F163" s="138" t="s">
        <v>25</v>
      </c>
      <c r="G163" s="137" t="s">
        <v>25</v>
      </c>
      <c r="H163" s="137">
        <v>300000</v>
      </c>
      <c r="I163" s="132" t="s">
        <v>423</v>
      </c>
      <c r="J163" s="139" t="s">
        <v>290</v>
      </c>
      <c r="K163" s="128" t="s">
        <v>24</v>
      </c>
    </row>
    <row r="164" spans="1:11" ht="23.25">
      <c r="A164" s="317"/>
      <c r="B164" s="133" t="s">
        <v>76</v>
      </c>
      <c r="C164" s="315" t="s">
        <v>550</v>
      </c>
      <c r="D164" s="133" t="s">
        <v>344</v>
      </c>
      <c r="E164" s="129"/>
      <c r="F164" s="130"/>
      <c r="G164" s="129"/>
      <c r="H164" s="129" t="s">
        <v>138</v>
      </c>
      <c r="I164" s="135" t="s">
        <v>424</v>
      </c>
      <c r="J164" s="140" t="s">
        <v>410</v>
      </c>
      <c r="K164" s="128"/>
    </row>
    <row r="165" spans="1:11" ht="23.25">
      <c r="A165" s="154"/>
      <c r="B165" s="164" t="s">
        <v>77</v>
      </c>
      <c r="C165" s="155"/>
      <c r="D165" s="155"/>
      <c r="E165" s="162"/>
      <c r="F165" s="163"/>
      <c r="G165" s="162"/>
      <c r="H165" s="162"/>
      <c r="I165" s="177"/>
      <c r="J165" s="165"/>
      <c r="K165" s="154"/>
    </row>
    <row r="166" spans="1:11" ht="23.25">
      <c r="A166" s="166"/>
      <c r="B166" s="150"/>
      <c r="C166" s="150"/>
      <c r="D166" s="114">
        <v>32</v>
      </c>
      <c r="E166" s="167"/>
      <c r="F166" s="168"/>
      <c r="G166" s="167"/>
      <c r="H166" s="167"/>
      <c r="I166" s="169"/>
      <c r="J166" s="170"/>
      <c r="K166" s="171"/>
    </row>
    <row r="167" spans="1:11" s="147" customFormat="1" ht="26.25">
      <c r="A167" s="300" t="s">
        <v>253</v>
      </c>
      <c r="B167" s="300"/>
      <c r="C167" s="300"/>
      <c r="D167" s="301"/>
      <c r="E167" s="302"/>
      <c r="F167" s="303"/>
      <c r="G167" s="302"/>
      <c r="H167" s="302"/>
      <c r="I167" s="304"/>
      <c r="J167" s="305"/>
      <c r="K167" s="112" t="s">
        <v>249</v>
      </c>
    </row>
    <row r="168" spans="1:11" s="147" customFormat="1" ht="26.25">
      <c r="A168" s="306" t="s">
        <v>244</v>
      </c>
      <c r="B168" s="307"/>
      <c r="C168" s="306"/>
      <c r="D168" s="308"/>
      <c r="E168" s="309"/>
      <c r="F168" s="310"/>
      <c r="G168" s="309"/>
      <c r="H168" s="309"/>
      <c r="I168" s="311"/>
      <c r="J168" s="312"/>
      <c r="K168" s="312"/>
    </row>
    <row r="169" spans="1:11" s="110" customFormat="1" ht="23.25">
      <c r="A169" s="707" t="s">
        <v>4</v>
      </c>
      <c r="B169" s="707" t="s">
        <v>3</v>
      </c>
      <c r="C169" s="707" t="s">
        <v>5</v>
      </c>
      <c r="D169" s="707" t="s">
        <v>6</v>
      </c>
      <c r="E169" s="710" t="s">
        <v>63</v>
      </c>
      <c r="F169" s="711"/>
      <c r="G169" s="711"/>
      <c r="H169" s="712"/>
      <c r="I169" s="121" t="s">
        <v>20</v>
      </c>
      <c r="J169" s="122" t="s">
        <v>7</v>
      </c>
      <c r="K169" s="122" t="s">
        <v>8</v>
      </c>
    </row>
    <row r="170" spans="1:11" s="110" customFormat="1" ht="23.25">
      <c r="A170" s="708"/>
      <c r="B170" s="708"/>
      <c r="C170" s="708"/>
      <c r="D170" s="708"/>
      <c r="E170" s="491" t="s">
        <v>245</v>
      </c>
      <c r="F170" s="123"/>
      <c r="G170" s="491" t="s">
        <v>246</v>
      </c>
      <c r="H170" s="491" t="s">
        <v>247</v>
      </c>
      <c r="I170" s="117" t="s">
        <v>21</v>
      </c>
      <c r="J170" s="124" t="s">
        <v>64</v>
      </c>
      <c r="K170" s="124" t="s">
        <v>9</v>
      </c>
    </row>
    <row r="171" spans="1:11" s="110" customFormat="1" ht="23.25">
      <c r="A171" s="709"/>
      <c r="B171" s="709"/>
      <c r="C171" s="709"/>
      <c r="D171" s="492" t="s">
        <v>16</v>
      </c>
      <c r="E171" s="492" t="s">
        <v>15</v>
      </c>
      <c r="F171" s="125"/>
      <c r="G171" s="492" t="s">
        <v>15</v>
      </c>
      <c r="H171" s="492" t="s">
        <v>15</v>
      </c>
      <c r="I171" s="126"/>
      <c r="J171" s="127"/>
      <c r="K171" s="127"/>
    </row>
    <row r="172" spans="1:11" ht="23.25">
      <c r="A172" s="151" t="s">
        <v>2585</v>
      </c>
      <c r="B172" s="133" t="s">
        <v>319</v>
      </c>
      <c r="C172" s="133" t="s">
        <v>261</v>
      </c>
      <c r="D172" s="314" t="s">
        <v>33</v>
      </c>
      <c r="E172" s="129">
        <v>250000</v>
      </c>
      <c r="F172" s="130"/>
      <c r="G172" s="129">
        <v>250000</v>
      </c>
      <c r="H172" s="129">
        <v>200000</v>
      </c>
      <c r="I172" s="132" t="s">
        <v>423</v>
      </c>
      <c r="J172" s="139" t="s">
        <v>448</v>
      </c>
      <c r="K172" s="128" t="s">
        <v>24</v>
      </c>
    </row>
    <row r="173" spans="1:11" ht="23.25">
      <c r="A173" s="128"/>
      <c r="B173" s="133" t="s">
        <v>551</v>
      </c>
      <c r="C173" s="133" t="s">
        <v>262</v>
      </c>
      <c r="D173" s="133" t="s">
        <v>344</v>
      </c>
      <c r="E173" s="129" t="s">
        <v>138</v>
      </c>
      <c r="F173" s="130"/>
      <c r="G173" s="129" t="s">
        <v>138</v>
      </c>
      <c r="H173" s="129" t="s">
        <v>138</v>
      </c>
      <c r="I173" s="135" t="s">
        <v>424</v>
      </c>
      <c r="J173" s="140" t="s">
        <v>449</v>
      </c>
      <c r="K173" s="128"/>
    </row>
    <row r="174" spans="1:11" ht="23.25">
      <c r="A174" s="128"/>
      <c r="B174" s="133"/>
      <c r="C174" s="133"/>
      <c r="D174" s="133"/>
      <c r="E174" s="129"/>
      <c r="F174" s="130"/>
      <c r="G174" s="129"/>
      <c r="H174" s="129"/>
      <c r="I174" s="135"/>
      <c r="J174" s="140" t="s">
        <v>450</v>
      </c>
      <c r="K174" s="128"/>
    </row>
    <row r="175" spans="1:11" ht="23.25">
      <c r="A175" s="154"/>
      <c r="B175" s="155"/>
      <c r="C175" s="155"/>
      <c r="D175" s="155"/>
      <c r="E175" s="162"/>
      <c r="F175" s="163"/>
      <c r="G175" s="162"/>
      <c r="H175" s="162"/>
      <c r="I175" s="177"/>
      <c r="J175" s="212"/>
      <c r="K175" s="154"/>
    </row>
    <row r="176" spans="1:11" ht="23.25">
      <c r="A176" s="148">
        <v>35</v>
      </c>
      <c r="B176" s="140" t="s">
        <v>69</v>
      </c>
      <c r="C176" s="133" t="s">
        <v>408</v>
      </c>
      <c r="D176" s="133" t="s">
        <v>411</v>
      </c>
      <c r="E176" s="137" t="s">
        <v>25</v>
      </c>
      <c r="F176" s="138" t="s">
        <v>25</v>
      </c>
      <c r="G176" s="137" t="s">
        <v>25</v>
      </c>
      <c r="H176" s="129">
        <v>500000</v>
      </c>
      <c r="I176" s="135" t="s">
        <v>415</v>
      </c>
      <c r="J176" s="139" t="s">
        <v>412</v>
      </c>
      <c r="K176" s="128" t="s">
        <v>24</v>
      </c>
    </row>
    <row r="177" spans="1:11" ht="23.25">
      <c r="A177" s="148"/>
      <c r="B177" s="140" t="s">
        <v>294</v>
      </c>
      <c r="C177" s="315" t="s">
        <v>409</v>
      </c>
      <c r="D177" s="133" t="s">
        <v>344</v>
      </c>
      <c r="E177" s="129"/>
      <c r="F177" s="130"/>
      <c r="G177" s="129"/>
      <c r="H177" s="129" t="s">
        <v>138</v>
      </c>
      <c r="I177" s="135" t="s">
        <v>416</v>
      </c>
      <c r="J177" s="139" t="s">
        <v>413</v>
      </c>
      <c r="K177" s="128"/>
    </row>
    <row r="178" spans="1:11" ht="23.25">
      <c r="A178" s="148"/>
      <c r="B178" s="140" t="s">
        <v>295</v>
      </c>
      <c r="C178" s="133"/>
      <c r="D178" s="133"/>
      <c r="E178" s="129"/>
      <c r="F178" s="130"/>
      <c r="G178" s="129"/>
      <c r="H178" s="129"/>
      <c r="I178" s="135" t="s">
        <v>417</v>
      </c>
      <c r="J178" s="140" t="s">
        <v>414</v>
      </c>
      <c r="K178" s="128"/>
    </row>
    <row r="179" spans="1:11" ht="23.25">
      <c r="A179" s="208"/>
      <c r="B179" s="165"/>
      <c r="C179" s="155"/>
      <c r="D179" s="155"/>
      <c r="E179" s="162"/>
      <c r="F179" s="163"/>
      <c r="G179" s="162"/>
      <c r="H179" s="162"/>
      <c r="I179" s="177"/>
      <c r="J179" s="212"/>
      <c r="K179" s="154"/>
    </row>
    <row r="180" spans="1:11" s="228" customFormat="1" ht="23.25">
      <c r="A180" s="486"/>
      <c r="B180" s="487" t="s">
        <v>85</v>
      </c>
      <c r="C180" s="486"/>
      <c r="D180" s="486"/>
      <c r="E180" s="486"/>
      <c r="F180" s="486"/>
      <c r="G180" s="486"/>
      <c r="H180" s="486"/>
      <c r="I180" s="488"/>
      <c r="J180" s="489"/>
      <c r="K180" s="490"/>
    </row>
    <row r="181" spans="1:11" ht="23.25">
      <c r="A181" s="148">
        <v>36</v>
      </c>
      <c r="B181" s="133" t="s">
        <v>57</v>
      </c>
      <c r="C181" s="133" t="s">
        <v>394</v>
      </c>
      <c r="D181" s="134" t="s">
        <v>436</v>
      </c>
      <c r="E181" s="137" t="s">
        <v>25</v>
      </c>
      <c r="F181" s="138" t="s">
        <v>25</v>
      </c>
      <c r="G181" s="137" t="s">
        <v>25</v>
      </c>
      <c r="H181" s="129">
        <v>350000</v>
      </c>
      <c r="I181" s="135" t="s">
        <v>397</v>
      </c>
      <c r="J181" s="136" t="s">
        <v>401</v>
      </c>
      <c r="K181" s="128" t="s">
        <v>24</v>
      </c>
    </row>
    <row r="182" spans="1:11" ht="23.25">
      <c r="A182" s="148"/>
      <c r="B182" s="140" t="s">
        <v>567</v>
      </c>
      <c r="C182" s="133" t="s">
        <v>28</v>
      </c>
      <c r="D182" s="134" t="s">
        <v>568</v>
      </c>
      <c r="E182" s="129"/>
      <c r="F182" s="130"/>
      <c r="G182" s="129"/>
      <c r="H182" s="129" t="s">
        <v>138</v>
      </c>
      <c r="I182" s="135" t="s">
        <v>398</v>
      </c>
      <c r="J182" s="136" t="s">
        <v>572</v>
      </c>
      <c r="K182" s="128"/>
    </row>
    <row r="183" spans="1:11" ht="23.25">
      <c r="A183" s="148"/>
      <c r="B183" s="140" t="s">
        <v>81</v>
      </c>
      <c r="C183" s="160"/>
      <c r="D183" s="133" t="s">
        <v>81</v>
      </c>
      <c r="E183" s="129"/>
      <c r="F183" s="130"/>
      <c r="G183" s="152"/>
      <c r="H183" s="152"/>
      <c r="I183" s="135" t="s">
        <v>439</v>
      </c>
      <c r="J183" s="136" t="s">
        <v>573</v>
      </c>
      <c r="K183" s="128"/>
    </row>
    <row r="184" spans="1:11" ht="23.25">
      <c r="A184" s="148"/>
      <c r="B184" s="140"/>
      <c r="C184" s="133"/>
      <c r="D184" s="133" t="s">
        <v>344</v>
      </c>
      <c r="E184" s="129"/>
      <c r="F184" s="184"/>
      <c r="G184" s="129"/>
      <c r="H184" s="129"/>
      <c r="I184" s="132"/>
      <c r="J184" s="140"/>
      <c r="K184" s="128"/>
    </row>
    <row r="185" spans="1:11" ht="23.25">
      <c r="A185" s="208"/>
      <c r="B185" s="165"/>
      <c r="C185" s="155"/>
      <c r="D185" s="155"/>
      <c r="E185" s="162"/>
      <c r="F185" s="163"/>
      <c r="G185" s="162"/>
      <c r="H185" s="162"/>
      <c r="I185" s="177"/>
      <c r="J185" s="165"/>
      <c r="K185" s="154"/>
    </row>
    <row r="186" spans="1:11" ht="23.25">
      <c r="A186" s="148">
        <v>37</v>
      </c>
      <c r="B186" s="140" t="s">
        <v>570</v>
      </c>
      <c r="C186" s="133" t="s">
        <v>261</v>
      </c>
      <c r="D186" s="133" t="s">
        <v>545</v>
      </c>
      <c r="E186" s="137" t="s">
        <v>25</v>
      </c>
      <c r="F186" s="138" t="s">
        <v>25</v>
      </c>
      <c r="G186" s="137" t="s">
        <v>25</v>
      </c>
      <c r="H186" s="137">
        <v>400000</v>
      </c>
      <c r="I186" s="132" t="s">
        <v>423</v>
      </c>
      <c r="J186" s="139" t="s">
        <v>290</v>
      </c>
      <c r="K186" s="128" t="s">
        <v>24</v>
      </c>
    </row>
    <row r="187" spans="1:11" ht="23.25">
      <c r="A187" s="148"/>
      <c r="B187" s="140" t="s">
        <v>85</v>
      </c>
      <c r="C187" s="133" t="s">
        <v>262</v>
      </c>
      <c r="D187" s="133" t="s">
        <v>344</v>
      </c>
      <c r="E187" s="129"/>
      <c r="F187" s="130"/>
      <c r="G187" s="129"/>
      <c r="H187" s="129" t="s">
        <v>138</v>
      </c>
      <c r="I187" s="135" t="s">
        <v>424</v>
      </c>
      <c r="J187" s="140" t="s">
        <v>410</v>
      </c>
      <c r="K187" s="128"/>
    </row>
    <row r="188" spans="1:11" ht="23.25">
      <c r="A188" s="156"/>
      <c r="B188" s="140" t="s">
        <v>571</v>
      </c>
      <c r="C188" s="133"/>
      <c r="D188" s="133"/>
      <c r="E188" s="129"/>
      <c r="F188" s="130"/>
      <c r="G188" s="129"/>
      <c r="H188" s="129"/>
      <c r="I188" s="132"/>
      <c r="J188" s="140"/>
      <c r="K188" s="128"/>
    </row>
    <row r="189" spans="1:11" ht="23.25">
      <c r="A189" s="176"/>
      <c r="B189" s="155"/>
      <c r="C189" s="155"/>
      <c r="D189" s="155"/>
      <c r="E189" s="162"/>
      <c r="F189" s="163"/>
      <c r="G189" s="162"/>
      <c r="H189" s="162"/>
      <c r="I189" s="177"/>
      <c r="J189" s="165"/>
      <c r="K189" s="154"/>
    </row>
    <row r="190" spans="1:11" ht="23.25">
      <c r="A190" s="148">
        <v>38</v>
      </c>
      <c r="B190" s="140" t="s">
        <v>570</v>
      </c>
      <c r="C190" s="133" t="s">
        <v>261</v>
      </c>
      <c r="D190" s="133" t="s">
        <v>545</v>
      </c>
      <c r="E190" s="137" t="s">
        <v>25</v>
      </c>
      <c r="F190" s="138" t="s">
        <v>25</v>
      </c>
      <c r="G190" s="137" t="s">
        <v>25</v>
      </c>
      <c r="H190" s="137">
        <v>400000</v>
      </c>
      <c r="I190" s="132" t="s">
        <v>423</v>
      </c>
      <c r="J190" s="139" t="s">
        <v>290</v>
      </c>
      <c r="K190" s="128" t="s">
        <v>24</v>
      </c>
    </row>
    <row r="191" spans="1:11" ht="23.25">
      <c r="A191" s="148"/>
      <c r="B191" s="140" t="s">
        <v>85</v>
      </c>
      <c r="C191" s="133" t="s">
        <v>262</v>
      </c>
      <c r="D191" s="133" t="s">
        <v>344</v>
      </c>
      <c r="E191" s="129"/>
      <c r="F191" s="130"/>
      <c r="G191" s="129"/>
      <c r="H191" s="129" t="s">
        <v>138</v>
      </c>
      <c r="I191" s="135" t="s">
        <v>424</v>
      </c>
      <c r="J191" s="140" t="s">
        <v>410</v>
      </c>
      <c r="K191" s="128"/>
    </row>
    <row r="192" spans="1:11" ht="23.25">
      <c r="A192" s="156"/>
      <c r="B192" s="140" t="s">
        <v>574</v>
      </c>
      <c r="C192" s="133"/>
      <c r="D192" s="133"/>
      <c r="E192" s="129"/>
      <c r="F192" s="130"/>
      <c r="G192" s="129"/>
      <c r="H192" s="129"/>
      <c r="I192" s="132"/>
      <c r="J192" s="140"/>
      <c r="K192" s="128"/>
    </row>
    <row r="193" spans="1:11" ht="23.25">
      <c r="A193" s="294"/>
      <c r="B193" s="165"/>
      <c r="C193" s="155"/>
      <c r="D193" s="155"/>
      <c r="E193" s="162"/>
      <c r="F193" s="163"/>
      <c r="G193" s="162"/>
      <c r="H193" s="162"/>
      <c r="I193" s="164"/>
      <c r="J193" s="212"/>
      <c r="K193" s="154"/>
    </row>
    <row r="194" spans="1:11" ht="23.25">
      <c r="A194" s="166"/>
      <c r="B194" s="150"/>
      <c r="C194" s="150"/>
      <c r="D194" s="114">
        <v>33</v>
      </c>
      <c r="E194" s="167"/>
      <c r="F194" s="168"/>
      <c r="G194" s="167"/>
      <c r="H194" s="167"/>
      <c r="I194" s="169"/>
      <c r="J194" s="170"/>
      <c r="K194" s="171"/>
    </row>
    <row r="195" spans="1:11" s="147" customFormat="1" ht="26.25">
      <c r="A195" s="300" t="s">
        <v>253</v>
      </c>
      <c r="B195" s="300"/>
      <c r="C195" s="300"/>
      <c r="D195" s="301"/>
      <c r="E195" s="302"/>
      <c r="F195" s="303"/>
      <c r="G195" s="302"/>
      <c r="H195" s="302"/>
      <c r="I195" s="304"/>
      <c r="J195" s="305"/>
      <c r="K195" s="112" t="s">
        <v>249</v>
      </c>
    </row>
    <row r="196" spans="1:11" s="147" customFormat="1" ht="26.25">
      <c r="A196" s="306" t="s">
        <v>244</v>
      </c>
      <c r="B196" s="307"/>
      <c r="C196" s="306"/>
      <c r="D196" s="308"/>
      <c r="E196" s="309"/>
      <c r="F196" s="310"/>
      <c r="G196" s="309"/>
      <c r="H196" s="309"/>
      <c r="I196" s="311"/>
      <c r="J196" s="312"/>
      <c r="K196" s="312"/>
    </row>
    <row r="197" spans="1:11" s="110" customFormat="1" ht="23.25">
      <c r="A197" s="707" t="s">
        <v>4</v>
      </c>
      <c r="B197" s="707" t="s">
        <v>3</v>
      </c>
      <c r="C197" s="707" t="s">
        <v>5</v>
      </c>
      <c r="D197" s="707" t="s">
        <v>6</v>
      </c>
      <c r="E197" s="710" t="s">
        <v>63</v>
      </c>
      <c r="F197" s="711"/>
      <c r="G197" s="711"/>
      <c r="H197" s="712"/>
      <c r="I197" s="121" t="s">
        <v>20</v>
      </c>
      <c r="J197" s="122" t="s">
        <v>7</v>
      </c>
      <c r="K197" s="122" t="s">
        <v>8</v>
      </c>
    </row>
    <row r="198" spans="1:11" s="110" customFormat="1" ht="23.25">
      <c r="A198" s="708"/>
      <c r="B198" s="708"/>
      <c r="C198" s="708"/>
      <c r="D198" s="708"/>
      <c r="E198" s="491" t="s">
        <v>245</v>
      </c>
      <c r="F198" s="123"/>
      <c r="G198" s="491" t="s">
        <v>246</v>
      </c>
      <c r="H198" s="491" t="s">
        <v>247</v>
      </c>
      <c r="I198" s="117" t="s">
        <v>21</v>
      </c>
      <c r="J198" s="124" t="s">
        <v>64</v>
      </c>
      <c r="K198" s="124" t="s">
        <v>9</v>
      </c>
    </row>
    <row r="199" spans="1:11" s="110" customFormat="1" ht="23.25">
      <c r="A199" s="709"/>
      <c r="B199" s="709"/>
      <c r="C199" s="709"/>
      <c r="D199" s="492" t="s">
        <v>16</v>
      </c>
      <c r="E199" s="492" t="s">
        <v>15</v>
      </c>
      <c r="F199" s="125"/>
      <c r="G199" s="492" t="s">
        <v>15</v>
      </c>
      <c r="H199" s="492" t="s">
        <v>15</v>
      </c>
      <c r="I199" s="126"/>
      <c r="J199" s="127"/>
      <c r="K199" s="127"/>
    </row>
    <row r="200" spans="1:11" ht="23.25">
      <c r="A200" s="148">
        <v>39</v>
      </c>
      <c r="B200" s="140" t="s">
        <v>570</v>
      </c>
      <c r="C200" s="133" t="s">
        <v>261</v>
      </c>
      <c r="D200" s="133" t="s">
        <v>545</v>
      </c>
      <c r="E200" s="137" t="s">
        <v>25</v>
      </c>
      <c r="F200" s="138" t="s">
        <v>25</v>
      </c>
      <c r="G200" s="137" t="s">
        <v>25</v>
      </c>
      <c r="H200" s="137">
        <v>400000</v>
      </c>
      <c r="I200" s="132" t="s">
        <v>423</v>
      </c>
      <c r="J200" s="139" t="s">
        <v>290</v>
      </c>
      <c r="K200" s="128" t="s">
        <v>24</v>
      </c>
    </row>
    <row r="201" spans="1:11" ht="23.25">
      <c r="A201" s="148"/>
      <c r="B201" s="140" t="s">
        <v>85</v>
      </c>
      <c r="C201" s="133" t="s">
        <v>262</v>
      </c>
      <c r="D201" s="133" t="s">
        <v>344</v>
      </c>
      <c r="E201" s="129"/>
      <c r="F201" s="130"/>
      <c r="G201" s="129"/>
      <c r="H201" s="129" t="s">
        <v>138</v>
      </c>
      <c r="I201" s="135" t="s">
        <v>424</v>
      </c>
      <c r="J201" s="140" t="s">
        <v>410</v>
      </c>
      <c r="K201" s="128"/>
    </row>
    <row r="202" spans="1:11" ht="23.25">
      <c r="A202" s="294"/>
      <c r="B202" s="165" t="s">
        <v>575</v>
      </c>
      <c r="C202" s="155"/>
      <c r="D202" s="155"/>
      <c r="E202" s="162"/>
      <c r="F202" s="190"/>
      <c r="G202" s="162"/>
      <c r="H202" s="162"/>
      <c r="I202" s="164"/>
      <c r="J202" s="165"/>
      <c r="K202" s="154"/>
    </row>
    <row r="203" spans="1:11" ht="23.25">
      <c r="A203" s="128">
        <v>40</v>
      </c>
      <c r="B203" s="133" t="s">
        <v>84</v>
      </c>
      <c r="C203" s="133" t="s">
        <v>394</v>
      </c>
      <c r="D203" s="134" t="s">
        <v>436</v>
      </c>
      <c r="E203" s="137" t="s">
        <v>25</v>
      </c>
      <c r="F203" s="138" t="s">
        <v>25</v>
      </c>
      <c r="G203" s="137" t="s">
        <v>25</v>
      </c>
      <c r="H203" s="129">
        <v>350000</v>
      </c>
      <c r="I203" s="135" t="s">
        <v>397</v>
      </c>
      <c r="J203" s="136" t="s">
        <v>401</v>
      </c>
      <c r="K203" s="128" t="s">
        <v>24</v>
      </c>
    </row>
    <row r="204" spans="1:11" ht="23.25">
      <c r="A204" s="156"/>
      <c r="B204" s="133" t="s">
        <v>576</v>
      </c>
      <c r="C204" s="133" t="s">
        <v>28</v>
      </c>
      <c r="D204" s="134" t="s">
        <v>577</v>
      </c>
      <c r="E204" s="129"/>
      <c r="F204" s="130"/>
      <c r="G204" s="129"/>
      <c r="H204" s="129" t="s">
        <v>138</v>
      </c>
      <c r="I204" s="135" t="s">
        <v>398</v>
      </c>
      <c r="J204" s="136" t="s">
        <v>572</v>
      </c>
      <c r="K204" s="128"/>
    </row>
    <row r="205" spans="1:11" ht="23.25">
      <c r="A205" s="176"/>
      <c r="B205" s="155"/>
      <c r="C205" s="318"/>
      <c r="D205" s="155" t="s">
        <v>344</v>
      </c>
      <c r="E205" s="162"/>
      <c r="F205" s="163"/>
      <c r="G205" s="270"/>
      <c r="H205" s="270"/>
      <c r="I205" s="177" t="s">
        <v>439</v>
      </c>
      <c r="J205" s="267" t="s">
        <v>573</v>
      </c>
      <c r="K205" s="154"/>
    </row>
    <row r="206" spans="1:11" ht="23.25">
      <c r="A206" s="128">
        <v>41</v>
      </c>
      <c r="B206" s="111" t="s">
        <v>454</v>
      </c>
      <c r="C206" s="133" t="s">
        <v>261</v>
      </c>
      <c r="D206" s="316" t="s">
        <v>547</v>
      </c>
      <c r="E206" s="137" t="s">
        <v>25</v>
      </c>
      <c r="F206" s="138"/>
      <c r="G206" s="137">
        <v>500000</v>
      </c>
      <c r="H206" s="137" t="s">
        <v>25</v>
      </c>
      <c r="I206" s="132" t="s">
        <v>423</v>
      </c>
      <c r="J206" s="139" t="s">
        <v>290</v>
      </c>
      <c r="K206" s="128" t="s">
        <v>24</v>
      </c>
    </row>
    <row r="207" spans="1:11" ht="23.25">
      <c r="A207" s="128"/>
      <c r="B207" s="133" t="s">
        <v>85</v>
      </c>
      <c r="C207" s="133" t="s">
        <v>262</v>
      </c>
      <c r="D207" s="133" t="s">
        <v>344</v>
      </c>
      <c r="E207" s="129"/>
      <c r="F207" s="130"/>
      <c r="G207" s="129" t="s">
        <v>138</v>
      </c>
      <c r="H207" s="129"/>
      <c r="I207" s="135" t="s">
        <v>424</v>
      </c>
      <c r="J207" s="140" t="s">
        <v>410</v>
      </c>
      <c r="K207" s="128"/>
    </row>
    <row r="208" spans="1:11" ht="23.25">
      <c r="A208" s="128"/>
      <c r="B208" s="133" t="s">
        <v>578</v>
      </c>
      <c r="C208" s="133"/>
      <c r="D208" s="133"/>
      <c r="E208" s="137"/>
      <c r="F208" s="319"/>
      <c r="G208" s="157"/>
      <c r="H208" s="157"/>
      <c r="I208" s="132"/>
      <c r="J208" s="140"/>
      <c r="K208" s="128"/>
    </row>
    <row r="209" spans="1:11" ht="23.25">
      <c r="A209" s="128"/>
      <c r="B209" s="133" t="s">
        <v>579</v>
      </c>
      <c r="C209" s="133"/>
      <c r="D209" s="133"/>
      <c r="E209" s="137"/>
      <c r="F209" s="319"/>
      <c r="G209" s="157"/>
      <c r="H209" s="157"/>
      <c r="I209" s="132"/>
      <c r="J209" s="140"/>
      <c r="K209" s="128"/>
    </row>
    <row r="210" spans="1:11" ht="23.25">
      <c r="A210" s="128"/>
      <c r="B210" s="132" t="s">
        <v>580</v>
      </c>
      <c r="C210" s="133"/>
      <c r="D210" s="133"/>
      <c r="E210" s="129"/>
      <c r="F210" s="130"/>
      <c r="G210" s="129"/>
      <c r="H210" s="129"/>
      <c r="I210" s="135"/>
      <c r="J210" s="140"/>
      <c r="K210" s="128"/>
    </row>
    <row r="211" spans="1:11" ht="23.25">
      <c r="A211" s="128"/>
      <c r="B211" s="132" t="s">
        <v>581</v>
      </c>
      <c r="C211" s="133"/>
      <c r="D211" s="133"/>
      <c r="E211" s="129"/>
      <c r="F211" s="130"/>
      <c r="G211" s="129"/>
      <c r="H211" s="129"/>
      <c r="I211" s="135"/>
      <c r="J211" s="170"/>
      <c r="K211" s="128"/>
    </row>
    <row r="212" spans="1:11" ht="23.25">
      <c r="A212" s="128"/>
      <c r="B212" s="132" t="s">
        <v>591</v>
      </c>
      <c r="C212" s="133"/>
      <c r="D212" s="133"/>
      <c r="E212" s="129"/>
      <c r="F212" s="130"/>
      <c r="G212" s="129"/>
      <c r="H212" s="129"/>
      <c r="I212" s="135"/>
      <c r="J212" s="170"/>
      <c r="K212" s="128"/>
    </row>
    <row r="213" spans="1:11" ht="23.25">
      <c r="A213" s="154"/>
      <c r="B213" s="164"/>
      <c r="C213" s="155"/>
      <c r="D213" s="155"/>
      <c r="E213" s="162"/>
      <c r="F213" s="163"/>
      <c r="G213" s="162"/>
      <c r="H213" s="162"/>
      <c r="I213" s="177"/>
      <c r="J213" s="212"/>
      <c r="K213" s="154"/>
    </row>
    <row r="214" spans="1:11" ht="23.25">
      <c r="A214" s="128">
        <v>42</v>
      </c>
      <c r="B214" s="111" t="s">
        <v>88</v>
      </c>
      <c r="C214" s="133" t="s">
        <v>394</v>
      </c>
      <c r="D214" s="134" t="s">
        <v>436</v>
      </c>
      <c r="E214" s="129" t="s">
        <v>25</v>
      </c>
      <c r="F214" s="130"/>
      <c r="G214" s="129">
        <v>400000</v>
      </c>
      <c r="H214" s="129" t="s">
        <v>25</v>
      </c>
      <c r="I214" s="135" t="s">
        <v>397</v>
      </c>
      <c r="J214" s="136" t="s">
        <v>401</v>
      </c>
      <c r="K214" s="128" t="s">
        <v>24</v>
      </c>
    </row>
    <row r="215" spans="1:11" ht="23.25">
      <c r="A215" s="128"/>
      <c r="B215" s="133" t="s">
        <v>89</v>
      </c>
      <c r="C215" s="133" t="s">
        <v>28</v>
      </c>
      <c r="D215" s="134" t="s">
        <v>577</v>
      </c>
      <c r="E215" s="129"/>
      <c r="F215" s="130"/>
      <c r="G215" s="129" t="s">
        <v>138</v>
      </c>
      <c r="H215" s="129"/>
      <c r="I215" s="135" t="s">
        <v>398</v>
      </c>
      <c r="J215" s="136" t="s">
        <v>572</v>
      </c>
      <c r="K215" s="128"/>
    </row>
    <row r="216" spans="1:11" ht="23.25">
      <c r="A216" s="208"/>
      <c r="B216" s="155"/>
      <c r="C216" s="318"/>
      <c r="D216" s="155" t="s">
        <v>344</v>
      </c>
      <c r="E216" s="162"/>
      <c r="F216" s="163"/>
      <c r="G216" s="270"/>
      <c r="H216" s="270"/>
      <c r="I216" s="177" t="s">
        <v>439</v>
      </c>
      <c r="J216" s="267" t="s">
        <v>573</v>
      </c>
      <c r="K216" s="154"/>
    </row>
    <row r="217" spans="1:11" ht="23.25">
      <c r="A217" s="128">
        <v>43</v>
      </c>
      <c r="B217" s="133" t="s">
        <v>84</v>
      </c>
      <c r="C217" s="133" t="s">
        <v>394</v>
      </c>
      <c r="D217" s="134" t="s">
        <v>436</v>
      </c>
      <c r="E217" s="137" t="s">
        <v>25</v>
      </c>
      <c r="F217" s="138" t="s">
        <v>25</v>
      </c>
      <c r="G217" s="137" t="s">
        <v>25</v>
      </c>
      <c r="H217" s="129">
        <v>400000</v>
      </c>
      <c r="I217" s="135" t="s">
        <v>397</v>
      </c>
      <c r="J217" s="136" t="s">
        <v>401</v>
      </c>
      <c r="K217" s="128" t="s">
        <v>24</v>
      </c>
    </row>
    <row r="218" spans="1:11" ht="23.25">
      <c r="A218" s="156"/>
      <c r="B218" s="133" t="s">
        <v>588</v>
      </c>
      <c r="C218" s="133" t="s">
        <v>28</v>
      </c>
      <c r="D218" s="133" t="s">
        <v>590</v>
      </c>
      <c r="E218" s="129"/>
      <c r="F218" s="130"/>
      <c r="G218" s="129"/>
      <c r="H218" s="129" t="s">
        <v>138</v>
      </c>
      <c r="I218" s="135" t="s">
        <v>398</v>
      </c>
      <c r="J218" s="136" t="s">
        <v>572</v>
      </c>
      <c r="K218" s="128"/>
    </row>
    <row r="219" spans="1:11" ht="23.25">
      <c r="A219" s="151"/>
      <c r="B219" s="133" t="s">
        <v>589</v>
      </c>
      <c r="C219" s="160"/>
      <c r="D219" s="133" t="s">
        <v>589</v>
      </c>
      <c r="E219" s="129"/>
      <c r="F219" s="130"/>
      <c r="G219" s="152"/>
      <c r="H219" s="152"/>
      <c r="I219" s="135" t="s">
        <v>439</v>
      </c>
      <c r="J219" s="136" t="s">
        <v>573</v>
      </c>
      <c r="K219" s="128"/>
    </row>
    <row r="220" spans="1:11" ht="23.25">
      <c r="A220" s="148"/>
      <c r="B220" s="140"/>
      <c r="C220" s="133"/>
      <c r="D220" s="133" t="s">
        <v>344</v>
      </c>
      <c r="E220" s="137"/>
      <c r="F220" s="138"/>
      <c r="G220" s="137"/>
      <c r="H220" s="137"/>
      <c r="I220" s="132"/>
      <c r="K220" s="128"/>
    </row>
    <row r="221" spans="1:11" ht="24" customHeight="1">
      <c r="A221" s="176"/>
      <c r="B221" s="155"/>
      <c r="C221" s="318"/>
      <c r="D221" s="155"/>
      <c r="E221" s="162"/>
      <c r="F221" s="163"/>
      <c r="G221" s="270"/>
      <c r="H221" s="270"/>
      <c r="I221" s="177"/>
      <c r="J221" s="271"/>
      <c r="K221" s="154"/>
    </row>
    <row r="222" spans="1:11" ht="23.25">
      <c r="A222" s="166"/>
      <c r="B222" s="150"/>
      <c r="C222" s="150"/>
      <c r="D222" s="114">
        <v>34</v>
      </c>
      <c r="E222" s="167"/>
      <c r="F222" s="168"/>
      <c r="G222" s="167"/>
      <c r="H222" s="167"/>
      <c r="I222" s="169"/>
      <c r="J222" s="170"/>
      <c r="K222" s="171"/>
    </row>
    <row r="223" spans="1:11" s="147" customFormat="1" ht="26.25">
      <c r="A223" s="300" t="s">
        <v>253</v>
      </c>
      <c r="B223" s="300"/>
      <c r="C223" s="300"/>
      <c r="D223" s="301"/>
      <c r="E223" s="302"/>
      <c r="F223" s="303"/>
      <c r="G223" s="302"/>
      <c r="H223" s="302"/>
      <c r="I223" s="304"/>
      <c r="J223" s="305"/>
      <c r="K223" s="112" t="s">
        <v>249</v>
      </c>
    </row>
    <row r="224" spans="1:11" s="147" customFormat="1" ht="26.25">
      <c r="A224" s="306" t="s">
        <v>244</v>
      </c>
      <c r="B224" s="307"/>
      <c r="C224" s="306"/>
      <c r="D224" s="308"/>
      <c r="E224" s="309"/>
      <c r="F224" s="310"/>
      <c r="G224" s="309"/>
      <c r="H224" s="309"/>
      <c r="I224" s="311"/>
      <c r="J224" s="312"/>
      <c r="K224" s="312"/>
    </row>
    <row r="225" spans="1:11" s="110" customFormat="1" ht="23.25">
      <c r="A225" s="707" t="s">
        <v>4</v>
      </c>
      <c r="B225" s="707" t="s">
        <v>3</v>
      </c>
      <c r="C225" s="707" t="s">
        <v>5</v>
      </c>
      <c r="D225" s="707" t="s">
        <v>6</v>
      </c>
      <c r="E225" s="710" t="s">
        <v>63</v>
      </c>
      <c r="F225" s="711"/>
      <c r="G225" s="711"/>
      <c r="H225" s="712"/>
      <c r="I225" s="121" t="s">
        <v>20</v>
      </c>
      <c r="J225" s="122" t="s">
        <v>7</v>
      </c>
      <c r="K225" s="122" t="s">
        <v>8</v>
      </c>
    </row>
    <row r="226" spans="1:11" s="110" customFormat="1" ht="23.25">
      <c r="A226" s="708"/>
      <c r="B226" s="708"/>
      <c r="C226" s="708"/>
      <c r="D226" s="708"/>
      <c r="E226" s="491" t="s">
        <v>245</v>
      </c>
      <c r="F226" s="123"/>
      <c r="G226" s="491" t="s">
        <v>246</v>
      </c>
      <c r="H226" s="491" t="s">
        <v>247</v>
      </c>
      <c r="I226" s="117" t="s">
        <v>21</v>
      </c>
      <c r="J226" s="124" t="s">
        <v>64</v>
      </c>
      <c r="K226" s="124" t="s">
        <v>9</v>
      </c>
    </row>
    <row r="227" spans="1:11" s="110" customFormat="1" ht="23.25">
      <c r="A227" s="709"/>
      <c r="B227" s="709"/>
      <c r="C227" s="709"/>
      <c r="D227" s="492" t="s">
        <v>16</v>
      </c>
      <c r="E227" s="492" t="s">
        <v>15</v>
      </c>
      <c r="F227" s="125"/>
      <c r="G227" s="492" t="s">
        <v>15</v>
      </c>
      <c r="H227" s="492" t="s">
        <v>15</v>
      </c>
      <c r="I227" s="126"/>
      <c r="J227" s="127"/>
      <c r="K227" s="127"/>
    </row>
    <row r="228" spans="1:11" ht="23.25">
      <c r="A228" s="148">
        <v>44</v>
      </c>
      <c r="B228" s="140" t="s">
        <v>570</v>
      </c>
      <c r="C228" s="133" t="s">
        <v>261</v>
      </c>
      <c r="D228" s="133" t="s">
        <v>545</v>
      </c>
      <c r="E228" s="137" t="s">
        <v>25</v>
      </c>
      <c r="F228" s="138" t="s">
        <v>25</v>
      </c>
      <c r="G228" s="137" t="s">
        <v>25</v>
      </c>
      <c r="H228" s="137">
        <v>350000</v>
      </c>
      <c r="I228" s="132" t="s">
        <v>423</v>
      </c>
      <c r="J228" s="139" t="s">
        <v>290</v>
      </c>
      <c r="K228" s="128" t="s">
        <v>24</v>
      </c>
    </row>
    <row r="229" spans="1:11" ht="23.25">
      <c r="A229" s="148"/>
      <c r="B229" s="140" t="s">
        <v>85</v>
      </c>
      <c r="C229" s="133" t="s">
        <v>262</v>
      </c>
      <c r="D229" s="133" t="s">
        <v>344</v>
      </c>
      <c r="E229" s="129"/>
      <c r="F229" s="130"/>
      <c r="G229" s="129"/>
      <c r="H229" s="129" t="s">
        <v>138</v>
      </c>
      <c r="I229" s="135" t="s">
        <v>424</v>
      </c>
      <c r="J229" s="140" t="s">
        <v>410</v>
      </c>
      <c r="K229" s="128"/>
    </row>
    <row r="230" spans="1:11" ht="23.25">
      <c r="A230" s="128"/>
      <c r="B230" s="140" t="s">
        <v>816</v>
      </c>
      <c r="C230" s="160"/>
      <c r="D230" s="133"/>
      <c r="E230" s="129"/>
      <c r="F230" s="130"/>
      <c r="G230" s="152"/>
      <c r="H230" s="152"/>
      <c r="I230" s="135"/>
      <c r="J230" s="136"/>
      <c r="K230" s="128"/>
    </row>
    <row r="231" spans="1:11" ht="25.5" customHeight="1">
      <c r="A231" s="154"/>
      <c r="B231" s="265"/>
      <c r="C231" s="164"/>
      <c r="D231" s="155"/>
      <c r="E231" s="162"/>
      <c r="F231" s="190"/>
      <c r="G231" s="270"/>
      <c r="H231" s="270"/>
      <c r="I231" s="177"/>
      <c r="J231" s="267"/>
      <c r="K231" s="154"/>
    </row>
    <row r="232" spans="1:11" s="228" customFormat="1" ht="23.25">
      <c r="A232" s="486"/>
      <c r="B232" s="487" t="s">
        <v>596</v>
      </c>
      <c r="C232" s="486"/>
      <c r="D232" s="486"/>
      <c r="E232" s="486"/>
      <c r="F232" s="486"/>
      <c r="G232" s="486"/>
      <c r="H232" s="486"/>
      <c r="I232" s="488"/>
      <c r="J232" s="489"/>
      <c r="K232" s="490"/>
    </row>
    <row r="233" spans="1:11" ht="23.25">
      <c r="A233" s="128">
        <v>45</v>
      </c>
      <c r="B233" s="133" t="s">
        <v>2480</v>
      </c>
      <c r="C233" s="133" t="s">
        <v>394</v>
      </c>
      <c r="D233" s="134" t="s">
        <v>436</v>
      </c>
      <c r="E233" s="137" t="s">
        <v>25</v>
      </c>
      <c r="F233" s="138" t="s">
        <v>25</v>
      </c>
      <c r="G233" s="137" t="s">
        <v>25</v>
      </c>
      <c r="H233" s="129">
        <v>400000</v>
      </c>
      <c r="I233" s="135" t="s">
        <v>397</v>
      </c>
      <c r="J233" s="136" t="s">
        <v>401</v>
      </c>
      <c r="K233" s="128" t="s">
        <v>24</v>
      </c>
    </row>
    <row r="234" spans="1:11" ht="23.25">
      <c r="A234" s="156"/>
      <c r="B234" s="133" t="s">
        <v>2481</v>
      </c>
      <c r="C234" s="133" t="s">
        <v>28</v>
      </c>
      <c r="D234" s="133" t="s">
        <v>2483</v>
      </c>
      <c r="E234" s="129"/>
      <c r="F234" s="130"/>
      <c r="G234" s="129"/>
      <c r="H234" s="129" t="s">
        <v>138</v>
      </c>
      <c r="I234" s="135" t="s">
        <v>398</v>
      </c>
      <c r="J234" s="136" t="s">
        <v>572</v>
      </c>
      <c r="K234" s="128"/>
    </row>
    <row r="235" spans="1:11" ht="23.25">
      <c r="A235" s="151"/>
      <c r="B235" s="133" t="s">
        <v>2482</v>
      </c>
      <c r="C235" s="160"/>
      <c r="D235" s="133" t="s">
        <v>2482</v>
      </c>
      <c r="E235" s="129"/>
      <c r="F235" s="130"/>
      <c r="G235" s="152"/>
      <c r="H235" s="152"/>
      <c r="I235" s="135" t="s">
        <v>2484</v>
      </c>
      <c r="J235" s="136" t="s">
        <v>573</v>
      </c>
      <c r="K235" s="128"/>
    </row>
    <row r="236" spans="1:11" ht="23.25">
      <c r="A236" s="148"/>
      <c r="B236" s="140"/>
      <c r="C236" s="133"/>
      <c r="D236" s="133" t="s">
        <v>344</v>
      </c>
      <c r="E236" s="137"/>
      <c r="F236" s="138"/>
      <c r="G236" s="137"/>
      <c r="H236" s="137"/>
      <c r="I236" s="132" t="s">
        <v>121</v>
      </c>
      <c r="K236" s="128"/>
    </row>
    <row r="237" spans="1:11" ht="23.25">
      <c r="A237" s="154"/>
      <c r="B237" s="506"/>
      <c r="C237" s="155"/>
      <c r="D237" s="155"/>
      <c r="E237" s="292"/>
      <c r="F237" s="293"/>
      <c r="G237" s="292"/>
      <c r="H237" s="292"/>
      <c r="I237" s="164"/>
      <c r="J237" s="271"/>
      <c r="K237" s="154"/>
    </row>
    <row r="238" spans="1:11" ht="23.25">
      <c r="A238" s="128">
        <v>46</v>
      </c>
      <c r="B238" s="133" t="s">
        <v>2480</v>
      </c>
      <c r="C238" s="133" t="s">
        <v>394</v>
      </c>
      <c r="D238" s="134" t="s">
        <v>436</v>
      </c>
      <c r="E238" s="137" t="s">
        <v>25</v>
      </c>
      <c r="F238" s="138" t="s">
        <v>25</v>
      </c>
      <c r="G238" s="137" t="s">
        <v>25</v>
      </c>
      <c r="H238" s="129">
        <v>400000</v>
      </c>
      <c r="I238" s="135" t="s">
        <v>397</v>
      </c>
      <c r="J238" s="136" t="s">
        <v>401</v>
      </c>
      <c r="K238" s="128" t="s">
        <v>24</v>
      </c>
    </row>
    <row r="239" spans="1:11" ht="23.25">
      <c r="A239" s="156"/>
      <c r="B239" s="133" t="s">
        <v>2485</v>
      </c>
      <c r="C239" s="133" t="s">
        <v>28</v>
      </c>
      <c r="D239" s="133" t="s">
        <v>2487</v>
      </c>
      <c r="E239" s="129"/>
      <c r="F239" s="130"/>
      <c r="G239" s="129"/>
      <c r="H239" s="129" t="s">
        <v>138</v>
      </c>
      <c r="I239" s="135" t="s">
        <v>398</v>
      </c>
      <c r="J239" s="136" t="s">
        <v>572</v>
      </c>
      <c r="K239" s="128"/>
    </row>
    <row r="240" spans="1:11" ht="23.25">
      <c r="A240" s="151"/>
      <c r="B240" s="133" t="s">
        <v>2486</v>
      </c>
      <c r="C240" s="160"/>
      <c r="D240" s="133" t="s">
        <v>2488</v>
      </c>
      <c r="E240" s="129"/>
      <c r="F240" s="130"/>
      <c r="G240" s="152"/>
      <c r="H240" s="152"/>
      <c r="I240" s="135" t="s">
        <v>2484</v>
      </c>
      <c r="J240" s="136" t="s">
        <v>573</v>
      </c>
      <c r="K240" s="128"/>
    </row>
    <row r="241" spans="1:11" ht="23.25">
      <c r="A241" s="148"/>
      <c r="B241" s="140"/>
      <c r="C241" s="133"/>
      <c r="D241" s="133" t="s">
        <v>344</v>
      </c>
      <c r="E241" s="137"/>
      <c r="F241" s="138"/>
      <c r="G241" s="137"/>
      <c r="H241" s="137"/>
      <c r="I241" s="132" t="s">
        <v>121</v>
      </c>
      <c r="K241" s="128"/>
    </row>
    <row r="242" spans="1:11" ht="23.25">
      <c r="A242" s="154"/>
      <c r="B242" s="506"/>
      <c r="C242" s="155"/>
      <c r="D242" s="155"/>
      <c r="E242" s="292"/>
      <c r="F242" s="293"/>
      <c r="G242" s="292"/>
      <c r="H242" s="292"/>
      <c r="I242" s="164"/>
      <c r="J242" s="271"/>
      <c r="K242" s="154"/>
    </row>
    <row r="243" spans="1:11" ht="23.25">
      <c r="A243" s="151" t="s">
        <v>2586</v>
      </c>
      <c r="B243" s="133" t="s">
        <v>2489</v>
      </c>
      <c r="C243" s="133" t="s">
        <v>408</v>
      </c>
      <c r="D243" s="133" t="s">
        <v>411</v>
      </c>
      <c r="E243" s="129" t="s">
        <v>25</v>
      </c>
      <c r="F243" s="130"/>
      <c r="G243" s="129" t="s">
        <v>25</v>
      </c>
      <c r="H243" s="129">
        <v>200000</v>
      </c>
      <c r="I243" s="135" t="s">
        <v>415</v>
      </c>
      <c r="J243" s="139" t="s">
        <v>412</v>
      </c>
      <c r="K243" s="128" t="s">
        <v>24</v>
      </c>
    </row>
    <row r="244" spans="1:11" ht="23.25">
      <c r="A244" s="153"/>
      <c r="B244" s="133" t="s">
        <v>2490</v>
      </c>
      <c r="C244" s="315" t="s">
        <v>409</v>
      </c>
      <c r="D244" s="133" t="s">
        <v>344</v>
      </c>
      <c r="E244" s="129"/>
      <c r="F244" s="130"/>
      <c r="G244" s="129"/>
      <c r="H244" s="129" t="s">
        <v>138</v>
      </c>
      <c r="I244" s="135" t="s">
        <v>416</v>
      </c>
      <c r="J244" s="139" t="s">
        <v>413</v>
      </c>
      <c r="K244" s="128"/>
    </row>
    <row r="245" spans="1:11" ht="23.25">
      <c r="A245" s="128"/>
      <c r="B245" s="133" t="s">
        <v>2491</v>
      </c>
      <c r="C245" s="133"/>
      <c r="D245" s="133"/>
      <c r="E245" s="129"/>
      <c r="F245" s="130"/>
      <c r="G245" s="129"/>
      <c r="H245" s="129"/>
      <c r="I245" s="135" t="s">
        <v>417</v>
      </c>
      <c r="J245" s="140" t="s">
        <v>414</v>
      </c>
      <c r="K245" s="128"/>
    </row>
    <row r="246" spans="1:11" ht="25.5" customHeight="1">
      <c r="A246" s="294"/>
      <c r="B246" s="155"/>
      <c r="C246" s="155"/>
      <c r="D246" s="155"/>
      <c r="E246" s="162"/>
      <c r="F246" s="163"/>
      <c r="G246" s="162"/>
      <c r="H246" s="162"/>
      <c r="I246" s="177"/>
      <c r="J246" s="267"/>
      <c r="K246" s="154"/>
    </row>
    <row r="247" spans="1:11" ht="23.25">
      <c r="A247" s="148">
        <v>48</v>
      </c>
      <c r="B247" s="140" t="s">
        <v>91</v>
      </c>
      <c r="C247" s="133" t="s">
        <v>394</v>
      </c>
      <c r="D247" s="134" t="s">
        <v>436</v>
      </c>
      <c r="E247" s="137" t="s">
        <v>25</v>
      </c>
      <c r="F247" s="138" t="s">
        <v>25</v>
      </c>
      <c r="G247" s="137" t="s">
        <v>25</v>
      </c>
      <c r="H247" s="129">
        <v>350000</v>
      </c>
      <c r="I247" s="135" t="s">
        <v>397</v>
      </c>
      <c r="J247" s="136" t="s">
        <v>401</v>
      </c>
      <c r="K247" s="128" t="s">
        <v>24</v>
      </c>
    </row>
    <row r="248" spans="1:11" ht="23.25">
      <c r="A248" s="148"/>
      <c r="B248" s="182" t="s">
        <v>597</v>
      </c>
      <c r="C248" s="133" t="s">
        <v>28</v>
      </c>
      <c r="D248" s="133" t="s">
        <v>599</v>
      </c>
      <c r="E248" s="129"/>
      <c r="F248" s="130"/>
      <c r="G248" s="129"/>
      <c r="H248" s="129" t="s">
        <v>138</v>
      </c>
      <c r="I248" s="135" t="s">
        <v>398</v>
      </c>
      <c r="J248" s="136" t="s">
        <v>572</v>
      </c>
      <c r="K248" s="128"/>
    </row>
    <row r="249" spans="1:11" ht="23.25">
      <c r="A249" s="154"/>
      <c r="B249" s="165" t="s">
        <v>598</v>
      </c>
      <c r="C249" s="318"/>
      <c r="D249" s="155" t="s">
        <v>344</v>
      </c>
      <c r="E249" s="162"/>
      <c r="F249" s="163"/>
      <c r="G249" s="270"/>
      <c r="H249" s="270"/>
      <c r="I249" s="177" t="s">
        <v>439</v>
      </c>
      <c r="J249" s="267" t="s">
        <v>573</v>
      </c>
      <c r="K249" s="154"/>
    </row>
    <row r="250" spans="1:11" ht="23.25">
      <c r="A250" s="166"/>
      <c r="B250" s="158"/>
      <c r="C250" s="185"/>
      <c r="D250" s="297" t="s">
        <v>238</v>
      </c>
      <c r="E250" s="186"/>
      <c r="F250" s="187"/>
      <c r="G250" s="186"/>
      <c r="H250" s="186"/>
      <c r="I250" s="188"/>
      <c r="J250" s="166"/>
      <c r="K250" s="166"/>
    </row>
    <row r="251" spans="1:11" s="147" customFormat="1" ht="26.25">
      <c r="A251" s="300" t="s">
        <v>253</v>
      </c>
      <c r="B251" s="300"/>
      <c r="C251" s="300"/>
      <c r="D251" s="301"/>
      <c r="E251" s="302"/>
      <c r="F251" s="303"/>
      <c r="G251" s="302"/>
      <c r="H251" s="302"/>
      <c r="I251" s="304"/>
      <c r="J251" s="305"/>
      <c r="K251" s="112" t="s">
        <v>249</v>
      </c>
    </row>
    <row r="252" spans="1:11" s="147" customFormat="1" ht="26.25">
      <c r="A252" s="306" t="s">
        <v>244</v>
      </c>
      <c r="B252" s="307"/>
      <c r="C252" s="306"/>
      <c r="D252" s="308"/>
      <c r="E252" s="309"/>
      <c r="F252" s="310"/>
      <c r="G252" s="309"/>
      <c r="H252" s="309"/>
      <c r="I252" s="311"/>
      <c r="J252" s="312"/>
      <c r="K252" s="312"/>
    </row>
    <row r="253" spans="1:11" s="110" customFormat="1" ht="23.25">
      <c r="A253" s="707" t="s">
        <v>4</v>
      </c>
      <c r="B253" s="707" t="s">
        <v>3</v>
      </c>
      <c r="C253" s="707" t="s">
        <v>5</v>
      </c>
      <c r="D253" s="707" t="s">
        <v>6</v>
      </c>
      <c r="E253" s="710" t="s">
        <v>63</v>
      </c>
      <c r="F253" s="711"/>
      <c r="G253" s="711"/>
      <c r="H253" s="712"/>
      <c r="I253" s="121" t="s">
        <v>20</v>
      </c>
      <c r="J253" s="122" t="s">
        <v>7</v>
      </c>
      <c r="K253" s="122" t="s">
        <v>8</v>
      </c>
    </row>
    <row r="254" spans="1:11" s="110" customFormat="1" ht="23.25">
      <c r="A254" s="708"/>
      <c r="B254" s="708"/>
      <c r="C254" s="708"/>
      <c r="D254" s="708"/>
      <c r="E254" s="491" t="s">
        <v>245</v>
      </c>
      <c r="F254" s="123"/>
      <c r="G254" s="491" t="s">
        <v>246</v>
      </c>
      <c r="H254" s="491" t="s">
        <v>247</v>
      </c>
      <c r="I254" s="117" t="s">
        <v>21</v>
      </c>
      <c r="J254" s="124" t="s">
        <v>64</v>
      </c>
      <c r="K254" s="124" t="s">
        <v>9</v>
      </c>
    </row>
    <row r="255" spans="1:11" s="110" customFormat="1" ht="23.25">
      <c r="A255" s="709"/>
      <c r="B255" s="709"/>
      <c r="C255" s="709"/>
      <c r="D255" s="492" t="s">
        <v>16</v>
      </c>
      <c r="E255" s="492" t="s">
        <v>15</v>
      </c>
      <c r="F255" s="125"/>
      <c r="G255" s="492" t="s">
        <v>15</v>
      </c>
      <c r="H255" s="492" t="s">
        <v>15</v>
      </c>
      <c r="I255" s="126"/>
      <c r="J255" s="127"/>
      <c r="K255" s="127"/>
    </row>
    <row r="256" spans="1:11" ht="23.25">
      <c r="A256" s="128">
        <v>49</v>
      </c>
      <c r="B256" s="158" t="s">
        <v>569</v>
      </c>
      <c r="C256" s="133" t="s">
        <v>261</v>
      </c>
      <c r="D256" s="133" t="s">
        <v>600</v>
      </c>
      <c r="E256" s="137" t="s">
        <v>25</v>
      </c>
      <c r="F256" s="138" t="s">
        <v>25</v>
      </c>
      <c r="G256" s="137" t="s">
        <v>25</v>
      </c>
      <c r="H256" s="137">
        <v>300000</v>
      </c>
      <c r="I256" s="132" t="s">
        <v>423</v>
      </c>
      <c r="J256" s="139" t="s">
        <v>290</v>
      </c>
      <c r="K256" s="128" t="s">
        <v>24</v>
      </c>
    </row>
    <row r="257" spans="1:12" ht="23.25">
      <c r="A257" s="151"/>
      <c r="B257" s="158" t="s">
        <v>596</v>
      </c>
      <c r="C257" s="133" t="s">
        <v>262</v>
      </c>
      <c r="D257" s="133" t="s">
        <v>344</v>
      </c>
      <c r="E257" s="129"/>
      <c r="F257" s="130"/>
      <c r="G257" s="129"/>
      <c r="H257" s="129" t="s">
        <v>138</v>
      </c>
      <c r="I257" s="135" t="s">
        <v>424</v>
      </c>
      <c r="J257" s="140" t="s">
        <v>410</v>
      </c>
      <c r="K257" s="128"/>
      <c r="L257" s="158"/>
    </row>
    <row r="258" spans="1:12" ht="23.25">
      <c r="A258" s="151"/>
      <c r="B258" s="158" t="s">
        <v>312</v>
      </c>
      <c r="C258" s="133"/>
      <c r="D258" s="133"/>
      <c r="E258" s="129"/>
      <c r="F258" s="130"/>
      <c r="G258" s="129"/>
      <c r="H258" s="129"/>
      <c r="I258" s="135"/>
      <c r="J258" s="140"/>
      <c r="K258" s="128"/>
      <c r="L258" s="158"/>
    </row>
    <row r="259" spans="1:11" ht="24" customHeight="1">
      <c r="A259" s="154"/>
      <c r="B259" s="165"/>
      <c r="C259" s="273"/>
      <c r="D259" s="155"/>
      <c r="E259" s="269"/>
      <c r="F259" s="163"/>
      <c r="G259" s="269"/>
      <c r="H259" s="269"/>
      <c r="I259" s="274"/>
      <c r="J259" s="267"/>
      <c r="K259" s="154"/>
    </row>
    <row r="260" spans="1:11" ht="23.25">
      <c r="A260" s="128">
        <v>50</v>
      </c>
      <c r="B260" s="158" t="s">
        <v>569</v>
      </c>
      <c r="C260" s="133" t="s">
        <v>261</v>
      </c>
      <c r="D260" s="133" t="s">
        <v>600</v>
      </c>
      <c r="E260" s="137" t="s">
        <v>25</v>
      </c>
      <c r="F260" s="138" t="s">
        <v>25</v>
      </c>
      <c r="G260" s="137" t="s">
        <v>25</v>
      </c>
      <c r="H260" s="137">
        <v>200000</v>
      </c>
      <c r="I260" s="132" t="s">
        <v>423</v>
      </c>
      <c r="J260" s="139" t="s">
        <v>290</v>
      </c>
      <c r="K260" s="128" t="s">
        <v>24</v>
      </c>
    </row>
    <row r="261" spans="1:12" ht="23.25">
      <c r="A261" s="151"/>
      <c r="B261" s="158" t="s">
        <v>2495</v>
      </c>
      <c r="C261" s="133" t="s">
        <v>262</v>
      </c>
      <c r="D261" s="133" t="s">
        <v>344</v>
      </c>
      <c r="E261" s="129"/>
      <c r="F261" s="130"/>
      <c r="G261" s="129"/>
      <c r="H261" s="129" t="s">
        <v>138</v>
      </c>
      <c r="I261" s="135" t="s">
        <v>424</v>
      </c>
      <c r="J261" s="140" t="s">
        <v>410</v>
      </c>
      <c r="K261" s="128"/>
      <c r="L261" s="158"/>
    </row>
    <row r="262" spans="1:12" ht="23.25">
      <c r="A262" s="151"/>
      <c r="B262" s="6" t="s">
        <v>2494</v>
      </c>
      <c r="C262" s="133"/>
      <c r="D262" s="133"/>
      <c r="E262" s="129"/>
      <c r="F262" s="130"/>
      <c r="G262" s="129"/>
      <c r="H262" s="129"/>
      <c r="I262" s="135"/>
      <c r="J262" s="140"/>
      <c r="K262" s="128"/>
      <c r="L262" s="158"/>
    </row>
    <row r="263" spans="1:11" ht="24" customHeight="1">
      <c r="A263" s="154"/>
      <c r="B263" s="165"/>
      <c r="C263" s="273"/>
      <c r="D263" s="155"/>
      <c r="E263" s="269"/>
      <c r="F263" s="163"/>
      <c r="G263" s="269"/>
      <c r="H263" s="269"/>
      <c r="I263" s="274"/>
      <c r="J263" s="267"/>
      <c r="K263" s="154"/>
    </row>
    <row r="264" spans="1:11" ht="23.25">
      <c r="A264" s="128">
        <v>51</v>
      </c>
      <c r="B264" s="158" t="s">
        <v>569</v>
      </c>
      <c r="C264" s="133" t="s">
        <v>261</v>
      </c>
      <c r="D264" s="133" t="s">
        <v>600</v>
      </c>
      <c r="E264" s="137" t="s">
        <v>25</v>
      </c>
      <c r="F264" s="138" t="s">
        <v>25</v>
      </c>
      <c r="G264" s="137" t="s">
        <v>25</v>
      </c>
      <c r="H264" s="137">
        <v>250000</v>
      </c>
      <c r="I264" s="132" t="s">
        <v>423</v>
      </c>
      <c r="J264" s="139" t="s">
        <v>290</v>
      </c>
      <c r="K264" s="128" t="s">
        <v>24</v>
      </c>
    </row>
    <row r="265" spans="1:12" ht="23.25">
      <c r="A265" s="151"/>
      <c r="B265" s="158" t="s">
        <v>2497</v>
      </c>
      <c r="C265" s="133" t="s">
        <v>262</v>
      </c>
      <c r="D265" s="133" t="s">
        <v>344</v>
      </c>
      <c r="E265" s="129"/>
      <c r="F265" s="130"/>
      <c r="G265" s="129"/>
      <c r="H265" s="129" t="s">
        <v>138</v>
      </c>
      <c r="I265" s="135" t="s">
        <v>424</v>
      </c>
      <c r="J265" s="140" t="s">
        <v>410</v>
      </c>
      <c r="K265" s="128"/>
      <c r="L265" s="158"/>
    </row>
    <row r="266" spans="1:12" ht="23.25">
      <c r="A266" s="151"/>
      <c r="B266" s="6" t="s">
        <v>2496</v>
      </c>
      <c r="C266" s="133"/>
      <c r="D266" s="133"/>
      <c r="E266" s="129"/>
      <c r="F266" s="130"/>
      <c r="G266" s="129"/>
      <c r="H266" s="129"/>
      <c r="I266" s="135"/>
      <c r="J266" s="140"/>
      <c r="K266" s="128"/>
      <c r="L266" s="158"/>
    </row>
    <row r="267" spans="1:11" ht="24.75" customHeight="1">
      <c r="A267" s="154"/>
      <c r="B267" s="165"/>
      <c r="C267" s="273"/>
      <c r="D267" s="155"/>
      <c r="E267" s="269"/>
      <c r="F267" s="163"/>
      <c r="G267" s="269"/>
      <c r="H267" s="269"/>
      <c r="I267" s="274"/>
      <c r="J267" s="267"/>
      <c r="K267" s="154"/>
    </row>
    <row r="268" spans="1:11" ht="23.25">
      <c r="A268" s="148">
        <v>52</v>
      </c>
      <c r="B268" s="140" t="s">
        <v>570</v>
      </c>
      <c r="C268" s="133" t="s">
        <v>261</v>
      </c>
      <c r="D268" s="133" t="s">
        <v>545</v>
      </c>
      <c r="E268" s="137" t="s">
        <v>25</v>
      </c>
      <c r="F268" s="138" t="s">
        <v>25</v>
      </c>
      <c r="G268" s="137" t="s">
        <v>25</v>
      </c>
      <c r="H268" s="137">
        <v>350000</v>
      </c>
      <c r="I268" s="132" t="s">
        <v>423</v>
      </c>
      <c r="J268" s="139" t="s">
        <v>290</v>
      </c>
      <c r="K268" s="128" t="s">
        <v>24</v>
      </c>
    </row>
    <row r="269" spans="1:11" ht="23.25">
      <c r="A269" s="148"/>
      <c r="B269" s="158" t="s">
        <v>2492</v>
      </c>
      <c r="C269" s="133" t="s">
        <v>262</v>
      </c>
      <c r="D269" s="133" t="s">
        <v>344</v>
      </c>
      <c r="E269" s="129"/>
      <c r="F269" s="130"/>
      <c r="G269" s="129"/>
      <c r="H269" s="129" t="s">
        <v>138</v>
      </c>
      <c r="I269" s="135" t="s">
        <v>424</v>
      </c>
      <c r="J269" s="140" t="s">
        <v>410</v>
      </c>
      <c r="K269" s="128"/>
    </row>
    <row r="270" spans="1:11" ht="23.25">
      <c r="A270" s="148"/>
      <c r="B270" s="158" t="s">
        <v>2493</v>
      </c>
      <c r="C270" s="133"/>
      <c r="D270" s="133"/>
      <c r="E270" s="129"/>
      <c r="F270" s="184"/>
      <c r="G270" s="129"/>
      <c r="H270" s="129"/>
      <c r="I270" s="135"/>
      <c r="J270" s="140"/>
      <c r="K270" s="128"/>
    </row>
    <row r="271" spans="1:11" ht="23.25">
      <c r="A271" s="294"/>
      <c r="B271" s="165"/>
      <c r="C271" s="155"/>
      <c r="D271" s="155"/>
      <c r="E271" s="162"/>
      <c r="F271" s="190"/>
      <c r="G271" s="162"/>
      <c r="H271" s="162"/>
      <c r="I271" s="164"/>
      <c r="J271" s="165"/>
      <c r="K271" s="154"/>
    </row>
    <row r="272" spans="1:11" s="228" customFormat="1" ht="23.25">
      <c r="A272" s="486"/>
      <c r="B272" s="487" t="s">
        <v>607</v>
      </c>
      <c r="C272" s="486"/>
      <c r="D272" s="486"/>
      <c r="E272" s="486"/>
      <c r="F272" s="486"/>
      <c r="G272" s="486"/>
      <c r="H272" s="486"/>
      <c r="I272" s="488"/>
      <c r="J272" s="489"/>
      <c r="K272" s="490"/>
    </row>
    <row r="273" spans="1:11" ht="23.25">
      <c r="A273" s="128">
        <v>53</v>
      </c>
      <c r="B273" s="133" t="s">
        <v>627</v>
      </c>
      <c r="C273" s="133" t="s">
        <v>261</v>
      </c>
      <c r="D273" s="133" t="s">
        <v>545</v>
      </c>
      <c r="E273" s="137" t="s">
        <v>25</v>
      </c>
      <c r="F273" s="138"/>
      <c r="G273" s="137">
        <v>350000</v>
      </c>
      <c r="H273" s="137" t="s">
        <v>25</v>
      </c>
      <c r="I273" s="132" t="s">
        <v>423</v>
      </c>
      <c r="J273" s="139" t="s">
        <v>290</v>
      </c>
      <c r="K273" s="128" t="s">
        <v>24</v>
      </c>
    </row>
    <row r="274" spans="1:11" ht="23.25">
      <c r="A274" s="128"/>
      <c r="B274" s="133" t="s">
        <v>628</v>
      </c>
      <c r="C274" s="133" t="s">
        <v>262</v>
      </c>
      <c r="D274" s="133" t="s">
        <v>344</v>
      </c>
      <c r="E274" s="129"/>
      <c r="F274" s="130"/>
      <c r="G274" s="129" t="s">
        <v>138</v>
      </c>
      <c r="H274" s="129"/>
      <c r="I274" s="135" t="s">
        <v>424</v>
      </c>
      <c r="J274" s="140" t="s">
        <v>410</v>
      </c>
      <c r="K274" s="128"/>
    </row>
    <row r="275" spans="1:11" ht="23.25">
      <c r="A275" s="128"/>
      <c r="B275" s="133" t="s">
        <v>42</v>
      </c>
      <c r="C275" s="133"/>
      <c r="D275" s="133"/>
      <c r="E275" s="129"/>
      <c r="F275" s="184"/>
      <c r="G275" s="129"/>
      <c r="H275" s="129"/>
      <c r="I275" s="135"/>
      <c r="J275" s="140"/>
      <c r="K275" s="128"/>
    </row>
    <row r="276" spans="1:11" ht="23.25">
      <c r="A276" s="154"/>
      <c r="B276" s="155"/>
      <c r="C276" s="155"/>
      <c r="D276" s="155"/>
      <c r="E276" s="162"/>
      <c r="F276" s="190"/>
      <c r="G276" s="162"/>
      <c r="H276" s="162"/>
      <c r="I276" s="164"/>
      <c r="J276" s="165"/>
      <c r="K276" s="154"/>
    </row>
    <row r="277" spans="1:11" ht="23.25">
      <c r="A277" s="166"/>
      <c r="B277" s="158"/>
      <c r="C277" s="185"/>
      <c r="D277" s="297" t="s">
        <v>2615</v>
      </c>
      <c r="E277" s="186"/>
      <c r="F277" s="187"/>
      <c r="G277" s="186"/>
      <c r="H277" s="186"/>
      <c r="I277" s="188"/>
      <c r="J277" s="166"/>
      <c r="K277" s="166"/>
    </row>
    <row r="278" spans="1:11" s="147" customFormat="1" ht="26.25">
      <c r="A278" s="300" t="s">
        <v>253</v>
      </c>
      <c r="B278" s="300"/>
      <c r="C278" s="300"/>
      <c r="D278" s="301"/>
      <c r="E278" s="302"/>
      <c r="F278" s="303"/>
      <c r="G278" s="302"/>
      <c r="H278" s="302"/>
      <c r="I278" s="304"/>
      <c r="J278" s="305"/>
      <c r="K278" s="112" t="s">
        <v>249</v>
      </c>
    </row>
    <row r="279" spans="1:11" s="147" customFormat="1" ht="26.25">
      <c r="A279" s="306" t="s">
        <v>244</v>
      </c>
      <c r="B279" s="307"/>
      <c r="C279" s="306"/>
      <c r="D279" s="308"/>
      <c r="E279" s="309"/>
      <c r="F279" s="310"/>
      <c r="G279" s="309"/>
      <c r="H279" s="309"/>
      <c r="I279" s="311"/>
      <c r="J279" s="312"/>
      <c r="K279" s="312"/>
    </row>
    <row r="280" spans="1:11" s="110" customFormat="1" ht="23.25">
      <c r="A280" s="707" t="s">
        <v>4</v>
      </c>
      <c r="B280" s="707" t="s">
        <v>3</v>
      </c>
      <c r="C280" s="707" t="s">
        <v>5</v>
      </c>
      <c r="D280" s="707" t="s">
        <v>6</v>
      </c>
      <c r="E280" s="710" t="s">
        <v>63</v>
      </c>
      <c r="F280" s="711"/>
      <c r="G280" s="711"/>
      <c r="H280" s="712"/>
      <c r="I280" s="121" t="s">
        <v>20</v>
      </c>
      <c r="J280" s="122" t="s">
        <v>7</v>
      </c>
      <c r="K280" s="122" t="s">
        <v>8</v>
      </c>
    </row>
    <row r="281" spans="1:11" s="110" customFormat="1" ht="23.25">
      <c r="A281" s="708"/>
      <c r="B281" s="708"/>
      <c r="C281" s="708"/>
      <c r="D281" s="708"/>
      <c r="E281" s="491" t="s">
        <v>245</v>
      </c>
      <c r="F281" s="123"/>
      <c r="G281" s="491" t="s">
        <v>246</v>
      </c>
      <c r="H281" s="491" t="s">
        <v>247</v>
      </c>
      <c r="I281" s="117" t="s">
        <v>21</v>
      </c>
      <c r="J281" s="124" t="s">
        <v>64</v>
      </c>
      <c r="K281" s="124" t="s">
        <v>9</v>
      </c>
    </row>
    <row r="282" spans="1:11" s="110" customFormat="1" ht="23.25">
      <c r="A282" s="709"/>
      <c r="B282" s="709"/>
      <c r="C282" s="709"/>
      <c r="D282" s="492" t="s">
        <v>16</v>
      </c>
      <c r="E282" s="492" t="s">
        <v>15</v>
      </c>
      <c r="F282" s="125"/>
      <c r="G282" s="492" t="s">
        <v>15</v>
      </c>
      <c r="H282" s="492" t="s">
        <v>15</v>
      </c>
      <c r="I282" s="126"/>
      <c r="J282" s="127"/>
      <c r="K282" s="127"/>
    </row>
    <row r="283" spans="1:12" s="158" customFormat="1" ht="23.25">
      <c r="A283" s="128">
        <v>54</v>
      </c>
      <c r="B283" s="133" t="s">
        <v>629</v>
      </c>
      <c r="C283" s="133" t="s">
        <v>631</v>
      </c>
      <c r="D283" s="133" t="s">
        <v>632</v>
      </c>
      <c r="E283" s="129" t="s">
        <v>25</v>
      </c>
      <c r="F283" s="130"/>
      <c r="G283" s="129">
        <v>400000</v>
      </c>
      <c r="H283" s="129" t="s">
        <v>25</v>
      </c>
      <c r="I283" s="135" t="s">
        <v>397</v>
      </c>
      <c r="J283" s="136" t="s">
        <v>401</v>
      </c>
      <c r="K283" s="128" t="s">
        <v>24</v>
      </c>
      <c r="L283" s="111"/>
    </row>
    <row r="284" spans="1:12" s="158" customFormat="1" ht="23.25">
      <c r="A284" s="128"/>
      <c r="B284" s="133" t="s">
        <v>630</v>
      </c>
      <c r="C284" s="133" t="s">
        <v>28</v>
      </c>
      <c r="D284" s="133" t="s">
        <v>344</v>
      </c>
      <c r="E284" s="129"/>
      <c r="F284" s="130"/>
      <c r="G284" s="129" t="s">
        <v>138</v>
      </c>
      <c r="H284" s="129"/>
      <c r="I284" s="135" t="s">
        <v>398</v>
      </c>
      <c r="J284" s="136" t="s">
        <v>476</v>
      </c>
      <c r="K284" s="128"/>
      <c r="L284" s="111"/>
    </row>
    <row r="285" spans="1:12" s="158" customFormat="1" ht="23.25">
      <c r="A285" s="128"/>
      <c r="B285" s="133" t="s">
        <v>846</v>
      </c>
      <c r="C285" s="133"/>
      <c r="D285" s="133"/>
      <c r="E285" s="129"/>
      <c r="F285" s="130"/>
      <c r="G285" s="129"/>
      <c r="H285" s="129"/>
      <c r="I285" s="135" t="s">
        <v>439</v>
      </c>
      <c r="J285" s="136"/>
      <c r="K285" s="128"/>
      <c r="L285" s="111"/>
    </row>
    <row r="286" spans="1:12" s="158" customFormat="1" ht="23.25">
      <c r="A286" s="128"/>
      <c r="B286" s="133" t="s">
        <v>2444</v>
      </c>
      <c r="C286" s="133"/>
      <c r="D286" s="133"/>
      <c r="E286" s="129"/>
      <c r="F286" s="130"/>
      <c r="G286" s="129"/>
      <c r="H286" s="129"/>
      <c r="I286" s="135"/>
      <c r="J286" s="139"/>
      <c r="K286" s="128"/>
      <c r="L286" s="111"/>
    </row>
    <row r="287" spans="1:12" s="158" customFormat="1" ht="21.75" customHeight="1">
      <c r="A287" s="154"/>
      <c r="B287" s="155"/>
      <c r="C287" s="155"/>
      <c r="D287" s="266"/>
      <c r="E287" s="292"/>
      <c r="F287" s="293"/>
      <c r="G287" s="269"/>
      <c r="H287" s="269"/>
      <c r="I287" s="164"/>
      <c r="J287" s="165"/>
      <c r="K287" s="154"/>
      <c r="L287" s="111"/>
    </row>
    <row r="288" spans="1:12" s="158" customFormat="1" ht="23.25">
      <c r="A288" s="128">
        <v>55</v>
      </c>
      <c r="B288" s="140" t="s">
        <v>93</v>
      </c>
      <c r="C288" s="133" t="s">
        <v>631</v>
      </c>
      <c r="D288" s="133" t="s">
        <v>634</v>
      </c>
      <c r="E288" s="137" t="s">
        <v>25</v>
      </c>
      <c r="F288" s="138" t="s">
        <v>25</v>
      </c>
      <c r="G288" s="137" t="s">
        <v>25</v>
      </c>
      <c r="H288" s="129">
        <v>200000</v>
      </c>
      <c r="I288" s="135" t="s">
        <v>397</v>
      </c>
      <c r="J288" s="136" t="s">
        <v>401</v>
      </c>
      <c r="K288" s="128" t="s">
        <v>24</v>
      </c>
      <c r="L288" s="111"/>
    </row>
    <row r="289" spans="1:12" s="158" customFormat="1" ht="23.25">
      <c r="A289" s="128"/>
      <c r="B289" s="133" t="s">
        <v>633</v>
      </c>
      <c r="C289" s="133" t="s">
        <v>28</v>
      </c>
      <c r="D289" s="133" t="s">
        <v>344</v>
      </c>
      <c r="E289" s="129"/>
      <c r="F289" s="130"/>
      <c r="G289" s="129"/>
      <c r="H289" s="129" t="s">
        <v>138</v>
      </c>
      <c r="I289" s="135" t="s">
        <v>398</v>
      </c>
      <c r="J289" s="136" t="s">
        <v>476</v>
      </c>
      <c r="K289" s="128"/>
      <c r="L289" s="111"/>
    </row>
    <row r="290" spans="1:12" s="158" customFormat="1" ht="23.25">
      <c r="A290" s="156"/>
      <c r="B290" s="133" t="s">
        <v>92</v>
      </c>
      <c r="C290" s="133"/>
      <c r="D290" s="133"/>
      <c r="E290" s="129"/>
      <c r="F290" s="130"/>
      <c r="G290" s="129"/>
      <c r="H290" s="129"/>
      <c r="I290" s="135" t="s">
        <v>439</v>
      </c>
      <c r="J290" s="136"/>
      <c r="K290" s="128"/>
      <c r="L290" s="111"/>
    </row>
    <row r="291" spans="1:12" s="158" customFormat="1" ht="21.75" customHeight="1">
      <c r="A291" s="294"/>
      <c r="B291" s="211"/>
      <c r="C291" s="155"/>
      <c r="D291" s="155"/>
      <c r="E291" s="292"/>
      <c r="F291" s="293"/>
      <c r="G291" s="269"/>
      <c r="H291" s="269"/>
      <c r="I291" s="164"/>
      <c r="J291" s="212"/>
      <c r="K291" s="154"/>
      <c r="L291" s="111"/>
    </row>
    <row r="292" spans="1:11" ht="23.25">
      <c r="A292" s="128">
        <v>56</v>
      </c>
      <c r="B292" s="133" t="s">
        <v>627</v>
      </c>
      <c r="C292" s="133" t="s">
        <v>261</v>
      </c>
      <c r="D292" s="133" t="s">
        <v>545</v>
      </c>
      <c r="E292" s="137" t="s">
        <v>25</v>
      </c>
      <c r="F292" s="138" t="s">
        <v>25</v>
      </c>
      <c r="G292" s="137" t="s">
        <v>25</v>
      </c>
      <c r="H292" s="137">
        <v>350000</v>
      </c>
      <c r="I292" s="132" t="s">
        <v>423</v>
      </c>
      <c r="J292" s="139" t="s">
        <v>290</v>
      </c>
      <c r="K292" s="128" t="s">
        <v>24</v>
      </c>
    </row>
    <row r="293" spans="1:11" ht="23.25">
      <c r="A293" s="128"/>
      <c r="B293" s="133" t="s">
        <v>635</v>
      </c>
      <c r="C293" s="133" t="s">
        <v>262</v>
      </c>
      <c r="D293" s="133" t="s">
        <v>344</v>
      </c>
      <c r="E293" s="129"/>
      <c r="F293" s="130"/>
      <c r="G293" s="129"/>
      <c r="H293" s="129" t="s">
        <v>138</v>
      </c>
      <c r="I293" s="135" t="s">
        <v>424</v>
      </c>
      <c r="J293" s="140" t="s">
        <v>410</v>
      </c>
      <c r="K293" s="128"/>
    </row>
    <row r="294" spans="1:11" ht="23.25">
      <c r="A294" s="128"/>
      <c r="B294" s="133" t="s">
        <v>636</v>
      </c>
      <c r="C294" s="133"/>
      <c r="D294" s="133"/>
      <c r="E294" s="129"/>
      <c r="F294" s="130"/>
      <c r="G294" s="129"/>
      <c r="H294" s="129"/>
      <c r="I294" s="135"/>
      <c r="J294" s="140"/>
      <c r="K294" s="128"/>
    </row>
    <row r="295" spans="1:11" ht="23.25" customHeight="1">
      <c r="A295" s="176"/>
      <c r="B295" s="155"/>
      <c r="C295" s="155"/>
      <c r="D295" s="266"/>
      <c r="E295" s="162"/>
      <c r="F295" s="163"/>
      <c r="G295" s="162"/>
      <c r="H295" s="162"/>
      <c r="I295" s="164"/>
      <c r="J295" s="165"/>
      <c r="K295" s="154"/>
    </row>
    <row r="296" spans="1:11" ht="23.25">
      <c r="A296" s="128">
        <v>57</v>
      </c>
      <c r="B296" s="132" t="s">
        <v>637</v>
      </c>
      <c r="C296" s="133" t="s">
        <v>261</v>
      </c>
      <c r="D296" s="133" t="s">
        <v>640</v>
      </c>
      <c r="E296" s="137" t="s">
        <v>25</v>
      </c>
      <c r="F296" s="138" t="s">
        <v>25</v>
      </c>
      <c r="G296" s="137" t="s">
        <v>25</v>
      </c>
      <c r="H296" s="129">
        <v>3000000</v>
      </c>
      <c r="I296" s="135" t="s">
        <v>265</v>
      </c>
      <c r="J296" s="139" t="s">
        <v>448</v>
      </c>
      <c r="K296" s="128" t="s">
        <v>24</v>
      </c>
    </row>
    <row r="297" spans="1:11" ht="23.25">
      <c r="A297" s="128"/>
      <c r="B297" s="132" t="s">
        <v>638</v>
      </c>
      <c r="C297" s="133" t="s">
        <v>262</v>
      </c>
      <c r="D297" s="133" t="s">
        <v>344</v>
      </c>
      <c r="E297" s="129"/>
      <c r="F297" s="130"/>
      <c r="G297" s="129"/>
      <c r="H297" s="129" t="s">
        <v>138</v>
      </c>
      <c r="I297" s="135" t="s">
        <v>266</v>
      </c>
      <c r="J297" s="140" t="s">
        <v>449</v>
      </c>
      <c r="K297" s="128"/>
    </row>
    <row r="298" spans="1:11" ht="23.25">
      <c r="A298" s="128"/>
      <c r="B298" s="132" t="s">
        <v>639</v>
      </c>
      <c r="C298" s="133"/>
      <c r="D298" s="134"/>
      <c r="E298" s="129"/>
      <c r="F298" s="130"/>
      <c r="G298" s="129"/>
      <c r="H298" s="129"/>
      <c r="I298" s="135" t="s">
        <v>267</v>
      </c>
      <c r="J298" s="140" t="s">
        <v>450</v>
      </c>
      <c r="K298" s="128"/>
    </row>
    <row r="299" spans="1:11" ht="22.5" customHeight="1">
      <c r="A299" s="154"/>
      <c r="B299" s="155"/>
      <c r="C299" s="155"/>
      <c r="D299" s="155"/>
      <c r="E299" s="162"/>
      <c r="F299" s="163"/>
      <c r="G299" s="162"/>
      <c r="H299" s="162"/>
      <c r="I299" s="164"/>
      <c r="J299" s="165"/>
      <c r="K299" s="154"/>
    </row>
    <row r="300" spans="1:11" ht="25.5" customHeight="1">
      <c r="A300" s="128">
        <v>58</v>
      </c>
      <c r="B300" s="133" t="s">
        <v>627</v>
      </c>
      <c r="C300" s="133" t="s">
        <v>261</v>
      </c>
      <c r="D300" s="133" t="s">
        <v>545</v>
      </c>
      <c r="E300" s="137" t="s">
        <v>25</v>
      </c>
      <c r="F300" s="138" t="s">
        <v>25</v>
      </c>
      <c r="G300" s="137" t="s">
        <v>25</v>
      </c>
      <c r="H300" s="137">
        <v>350000</v>
      </c>
      <c r="I300" s="132" t="s">
        <v>423</v>
      </c>
      <c r="J300" s="139" t="s">
        <v>290</v>
      </c>
      <c r="K300" s="128" t="s">
        <v>24</v>
      </c>
    </row>
    <row r="301" spans="1:11" ht="23.25">
      <c r="A301" s="128"/>
      <c r="B301" s="133" t="s">
        <v>641</v>
      </c>
      <c r="C301" s="133" t="s">
        <v>262</v>
      </c>
      <c r="D301" s="133" t="s">
        <v>344</v>
      </c>
      <c r="E301" s="129"/>
      <c r="F301" s="130"/>
      <c r="G301" s="129"/>
      <c r="H301" s="129" t="s">
        <v>138</v>
      </c>
      <c r="I301" s="135" t="s">
        <v>424</v>
      </c>
      <c r="J301" s="140" t="s">
        <v>410</v>
      </c>
      <c r="K301" s="128"/>
    </row>
    <row r="302" spans="1:11" ht="23.25">
      <c r="A302" s="128"/>
      <c r="B302" s="133" t="s">
        <v>642</v>
      </c>
      <c r="C302" s="133"/>
      <c r="D302" s="133"/>
      <c r="E302" s="129"/>
      <c r="F302" s="130"/>
      <c r="G302" s="129"/>
      <c r="H302" s="129"/>
      <c r="I302" s="132"/>
      <c r="J302" s="140"/>
      <c r="K302" s="128"/>
    </row>
    <row r="303" spans="1:12" ht="20.25" customHeight="1">
      <c r="A303" s="154"/>
      <c r="B303" s="165"/>
      <c r="C303" s="155"/>
      <c r="D303" s="155"/>
      <c r="E303" s="162"/>
      <c r="F303" s="163"/>
      <c r="G303" s="162"/>
      <c r="H303" s="162"/>
      <c r="I303" s="177"/>
      <c r="J303" s="267"/>
      <c r="K303" s="154"/>
      <c r="L303" s="158"/>
    </row>
    <row r="304" spans="1:11" ht="23.25">
      <c r="A304" s="128">
        <v>59</v>
      </c>
      <c r="B304" s="111" t="s">
        <v>309</v>
      </c>
      <c r="C304" s="133" t="s">
        <v>261</v>
      </c>
      <c r="D304" s="316" t="s">
        <v>547</v>
      </c>
      <c r="E304" s="137">
        <v>300000</v>
      </c>
      <c r="F304" s="138"/>
      <c r="G304" s="137" t="s">
        <v>25</v>
      </c>
      <c r="H304" s="137" t="s">
        <v>25</v>
      </c>
      <c r="I304" s="132" t="s">
        <v>423</v>
      </c>
      <c r="J304" s="139" t="s">
        <v>290</v>
      </c>
      <c r="K304" s="128" t="s">
        <v>24</v>
      </c>
    </row>
    <row r="305" spans="1:11" ht="23.25">
      <c r="A305" s="128"/>
      <c r="B305" s="133" t="s">
        <v>607</v>
      </c>
      <c r="C305" s="133" t="s">
        <v>262</v>
      </c>
      <c r="D305" s="133" t="s">
        <v>344</v>
      </c>
      <c r="E305" s="129" t="s">
        <v>138</v>
      </c>
      <c r="F305" s="130"/>
      <c r="G305" s="129"/>
      <c r="H305" s="129"/>
      <c r="I305" s="135" t="s">
        <v>424</v>
      </c>
      <c r="J305" s="140" t="s">
        <v>410</v>
      </c>
      <c r="K305" s="128"/>
    </row>
    <row r="306" spans="1:11" ht="23.25">
      <c r="A306" s="141"/>
      <c r="B306" s="141"/>
      <c r="C306" s="141"/>
      <c r="D306" s="116">
        <v>37</v>
      </c>
      <c r="E306" s="142"/>
      <c r="F306" s="141"/>
      <c r="G306" s="143"/>
      <c r="H306" s="143"/>
      <c r="I306" s="144"/>
      <c r="J306" s="145"/>
      <c r="K306" s="141"/>
    </row>
    <row r="307" spans="1:11" s="147" customFormat="1" ht="26.25">
      <c r="A307" s="300" t="s">
        <v>253</v>
      </c>
      <c r="B307" s="300"/>
      <c r="C307" s="300"/>
      <c r="D307" s="301"/>
      <c r="E307" s="302"/>
      <c r="F307" s="303"/>
      <c r="G307" s="302"/>
      <c r="H307" s="302"/>
      <c r="I307" s="304"/>
      <c r="J307" s="305"/>
      <c r="K307" s="112" t="s">
        <v>249</v>
      </c>
    </row>
    <row r="308" spans="1:11" s="147" customFormat="1" ht="26.25">
      <c r="A308" s="306" t="s">
        <v>244</v>
      </c>
      <c r="B308" s="307"/>
      <c r="C308" s="306"/>
      <c r="D308" s="308"/>
      <c r="E308" s="309"/>
      <c r="F308" s="310"/>
      <c r="G308" s="309"/>
      <c r="H308" s="309"/>
      <c r="I308" s="311"/>
      <c r="J308" s="312"/>
      <c r="K308" s="312"/>
    </row>
    <row r="309" spans="1:11" s="110" customFormat="1" ht="23.25">
      <c r="A309" s="707" t="s">
        <v>4</v>
      </c>
      <c r="B309" s="707" t="s">
        <v>3</v>
      </c>
      <c r="C309" s="707" t="s">
        <v>5</v>
      </c>
      <c r="D309" s="707" t="s">
        <v>6</v>
      </c>
      <c r="E309" s="710" t="s">
        <v>63</v>
      </c>
      <c r="F309" s="711"/>
      <c r="G309" s="711"/>
      <c r="H309" s="712"/>
      <c r="I309" s="121" t="s">
        <v>20</v>
      </c>
      <c r="J309" s="122" t="s">
        <v>7</v>
      </c>
      <c r="K309" s="122" t="s">
        <v>8</v>
      </c>
    </row>
    <row r="310" spans="1:11" s="110" customFormat="1" ht="23.25">
      <c r="A310" s="708"/>
      <c r="B310" s="708"/>
      <c r="C310" s="708"/>
      <c r="D310" s="708"/>
      <c r="E310" s="491" t="s">
        <v>245</v>
      </c>
      <c r="F310" s="123"/>
      <c r="G310" s="491" t="s">
        <v>246</v>
      </c>
      <c r="H310" s="491" t="s">
        <v>247</v>
      </c>
      <c r="I310" s="117" t="s">
        <v>21</v>
      </c>
      <c r="J310" s="124" t="s">
        <v>64</v>
      </c>
      <c r="K310" s="124" t="s">
        <v>9</v>
      </c>
    </row>
    <row r="311" spans="1:11" s="110" customFormat="1" ht="23.25">
      <c r="A311" s="709"/>
      <c r="B311" s="709"/>
      <c r="C311" s="709"/>
      <c r="D311" s="492" t="s">
        <v>16</v>
      </c>
      <c r="E311" s="492" t="s">
        <v>15</v>
      </c>
      <c r="F311" s="125"/>
      <c r="G311" s="492" t="s">
        <v>15</v>
      </c>
      <c r="H311" s="492" t="s">
        <v>15</v>
      </c>
      <c r="I311" s="126"/>
      <c r="J311" s="127"/>
      <c r="K311" s="127"/>
    </row>
    <row r="312" spans="1:11" ht="23.25">
      <c r="A312" s="148">
        <v>60</v>
      </c>
      <c r="B312" s="140" t="s">
        <v>296</v>
      </c>
      <c r="C312" s="133" t="s">
        <v>394</v>
      </c>
      <c r="D312" s="134" t="s">
        <v>436</v>
      </c>
      <c r="E312" s="129" t="s">
        <v>25</v>
      </c>
      <c r="F312" s="130" t="s">
        <v>25</v>
      </c>
      <c r="G312" s="129" t="s">
        <v>25</v>
      </c>
      <c r="H312" s="129">
        <v>450000</v>
      </c>
      <c r="I312" s="135" t="s">
        <v>397</v>
      </c>
      <c r="J312" s="136" t="s">
        <v>401</v>
      </c>
      <c r="K312" s="128" t="s">
        <v>24</v>
      </c>
    </row>
    <row r="313" spans="1:11" ht="24" customHeight="1">
      <c r="A313" s="148"/>
      <c r="B313" s="182" t="s">
        <v>2472</v>
      </c>
      <c r="C313" s="133" t="s">
        <v>28</v>
      </c>
      <c r="D313" s="133" t="s">
        <v>599</v>
      </c>
      <c r="E313" s="129"/>
      <c r="F313" s="130"/>
      <c r="G313" s="129"/>
      <c r="H313" s="129" t="s">
        <v>138</v>
      </c>
      <c r="I313" s="135" t="s">
        <v>398</v>
      </c>
      <c r="J313" s="136" t="s">
        <v>572</v>
      </c>
      <c r="K313" s="128"/>
    </row>
    <row r="314" spans="1:11" ht="23.25">
      <c r="A314" s="128"/>
      <c r="B314" s="140" t="s">
        <v>2473</v>
      </c>
      <c r="C314" s="160"/>
      <c r="D314" s="133" t="s">
        <v>344</v>
      </c>
      <c r="E314" s="129"/>
      <c r="F314" s="130"/>
      <c r="G314" s="152"/>
      <c r="H314" s="152"/>
      <c r="I314" s="135" t="s">
        <v>439</v>
      </c>
      <c r="J314" s="136" t="s">
        <v>573</v>
      </c>
      <c r="K314" s="128"/>
    </row>
    <row r="315" spans="1:11" ht="23.25">
      <c r="A315" s="176"/>
      <c r="B315" s="295"/>
      <c r="C315" s="155"/>
      <c r="D315" s="266"/>
      <c r="E315" s="162"/>
      <c r="F315" s="163"/>
      <c r="G315" s="162"/>
      <c r="H315" s="162"/>
      <c r="I315" s="177"/>
      <c r="J315" s="271"/>
      <c r="K315" s="154"/>
    </row>
    <row r="316" spans="1:11" s="228" customFormat="1" ht="23.25">
      <c r="A316" s="486"/>
      <c r="B316" s="487" t="s">
        <v>646</v>
      </c>
      <c r="C316" s="486"/>
      <c r="D316" s="486"/>
      <c r="E316" s="486"/>
      <c r="F316" s="486"/>
      <c r="G316" s="486"/>
      <c r="H316" s="486"/>
      <c r="I316" s="488"/>
      <c r="J316" s="489"/>
      <c r="K316" s="490"/>
    </row>
    <row r="317" spans="1:11" ht="23.25">
      <c r="A317" s="148">
        <v>61</v>
      </c>
      <c r="B317" s="140" t="s">
        <v>46</v>
      </c>
      <c r="C317" s="133" t="s">
        <v>394</v>
      </c>
      <c r="D317" s="134" t="s">
        <v>436</v>
      </c>
      <c r="E317" s="129">
        <v>280000</v>
      </c>
      <c r="F317" s="130"/>
      <c r="G317" s="129" t="s">
        <v>25</v>
      </c>
      <c r="H317" s="129" t="s">
        <v>25</v>
      </c>
      <c r="I317" s="135" t="s">
        <v>397</v>
      </c>
      <c r="J317" s="136" t="s">
        <v>401</v>
      </c>
      <c r="K317" s="128" t="s">
        <v>24</v>
      </c>
    </row>
    <row r="318" spans="1:11" ht="28.5" customHeight="1">
      <c r="A318" s="148"/>
      <c r="B318" s="182" t="s">
        <v>646</v>
      </c>
      <c r="C318" s="133" t="s">
        <v>28</v>
      </c>
      <c r="D318" s="140" t="s">
        <v>654</v>
      </c>
      <c r="E318" s="129" t="s">
        <v>138</v>
      </c>
      <c r="F318" s="130"/>
      <c r="G318" s="129"/>
      <c r="H318" s="129"/>
      <c r="I318" s="135" t="s">
        <v>398</v>
      </c>
      <c r="J318" s="136" t="s">
        <v>572</v>
      </c>
      <c r="K318" s="128"/>
    </row>
    <row r="319" spans="1:11" ht="23.25">
      <c r="A319" s="128"/>
      <c r="B319" s="140" t="s">
        <v>652</v>
      </c>
      <c r="C319" s="160"/>
      <c r="D319" s="140" t="s">
        <v>653</v>
      </c>
      <c r="E319" s="129"/>
      <c r="F319" s="130"/>
      <c r="G319" s="152"/>
      <c r="H319" s="152"/>
      <c r="I319" s="135" t="s">
        <v>439</v>
      </c>
      <c r="J319" s="136" t="s">
        <v>573</v>
      </c>
      <c r="K319" s="128"/>
    </row>
    <row r="320" spans="1:11" ht="23.25">
      <c r="A320" s="317"/>
      <c r="B320" s="140" t="s">
        <v>651</v>
      </c>
      <c r="C320" s="160"/>
      <c r="D320" s="133" t="s">
        <v>344</v>
      </c>
      <c r="E320" s="129"/>
      <c r="F320" s="184"/>
      <c r="G320" s="152"/>
      <c r="H320" s="152"/>
      <c r="I320" s="135"/>
      <c r="J320" s="136"/>
      <c r="K320" s="128"/>
    </row>
    <row r="321" spans="1:11" ht="23.25">
      <c r="A321" s="154"/>
      <c r="B321" s="265"/>
      <c r="C321" s="164"/>
      <c r="D321" s="155"/>
      <c r="E321" s="162"/>
      <c r="F321" s="190"/>
      <c r="G321" s="270"/>
      <c r="H321" s="270"/>
      <c r="I321" s="177"/>
      <c r="J321" s="267"/>
      <c r="K321" s="154"/>
    </row>
    <row r="322" spans="1:11" ht="23.25">
      <c r="A322" s="128">
        <v>62</v>
      </c>
      <c r="B322" s="133" t="s">
        <v>62</v>
      </c>
      <c r="C322" s="133" t="s">
        <v>261</v>
      </c>
      <c r="D322" s="133" t="s">
        <v>263</v>
      </c>
      <c r="E322" s="129" t="s">
        <v>25</v>
      </c>
      <c r="F322" s="130" t="s">
        <v>25</v>
      </c>
      <c r="G322" s="129" t="s">
        <v>25</v>
      </c>
      <c r="H322" s="129">
        <v>3000000</v>
      </c>
      <c r="I322" s="135" t="s">
        <v>265</v>
      </c>
      <c r="J322" s="139" t="s">
        <v>448</v>
      </c>
      <c r="K322" s="128" t="s">
        <v>24</v>
      </c>
    </row>
    <row r="323" spans="1:11" ht="23.25">
      <c r="A323" s="128"/>
      <c r="B323" s="182" t="s">
        <v>655</v>
      </c>
      <c r="C323" s="133" t="s">
        <v>262</v>
      </c>
      <c r="D323" s="133" t="s">
        <v>344</v>
      </c>
      <c r="E323" s="129"/>
      <c r="F323" s="130"/>
      <c r="G323" s="129"/>
      <c r="H323" s="129" t="s">
        <v>138</v>
      </c>
      <c r="I323" s="135" t="s">
        <v>266</v>
      </c>
      <c r="J323" s="140" t="s">
        <v>449</v>
      </c>
      <c r="K323" s="128"/>
    </row>
    <row r="324" spans="1:11" ht="23.25">
      <c r="A324" s="128"/>
      <c r="B324" s="132" t="s">
        <v>656</v>
      </c>
      <c r="C324" s="133"/>
      <c r="D324" s="134"/>
      <c r="E324" s="129"/>
      <c r="F324" s="130"/>
      <c r="G324" s="129"/>
      <c r="H324" s="129"/>
      <c r="I324" s="135" t="s">
        <v>267</v>
      </c>
      <c r="J324" s="140" t="s">
        <v>450</v>
      </c>
      <c r="K324" s="128"/>
    </row>
    <row r="325" spans="1:11" ht="19.5" customHeight="1">
      <c r="A325" s="154"/>
      <c r="B325" s="265"/>
      <c r="C325" s="164"/>
      <c r="D325" s="155"/>
      <c r="E325" s="162"/>
      <c r="F325" s="190"/>
      <c r="G325" s="270"/>
      <c r="H325" s="270"/>
      <c r="I325" s="177"/>
      <c r="J325" s="267"/>
      <c r="K325" s="154"/>
    </row>
    <row r="326" spans="1:11" ht="23.25">
      <c r="A326" s="148">
        <v>63</v>
      </c>
      <c r="B326" s="133" t="s">
        <v>657</v>
      </c>
      <c r="C326" s="133" t="s">
        <v>394</v>
      </c>
      <c r="D326" s="134" t="s">
        <v>445</v>
      </c>
      <c r="E326" s="129" t="s">
        <v>25</v>
      </c>
      <c r="F326" s="130" t="s">
        <v>25</v>
      </c>
      <c r="G326" s="129" t="s">
        <v>25</v>
      </c>
      <c r="H326" s="129">
        <v>350000</v>
      </c>
      <c r="I326" s="135" t="s">
        <v>397</v>
      </c>
      <c r="J326" s="136" t="s">
        <v>401</v>
      </c>
      <c r="K326" s="128" t="s">
        <v>24</v>
      </c>
    </row>
    <row r="327" spans="1:11" ht="23.25">
      <c r="A327" s="148"/>
      <c r="B327" s="182" t="s">
        <v>655</v>
      </c>
      <c r="C327" s="133" t="s">
        <v>28</v>
      </c>
      <c r="D327" s="140" t="s">
        <v>667</v>
      </c>
      <c r="E327" s="129"/>
      <c r="F327" s="130"/>
      <c r="G327" s="129"/>
      <c r="H327" s="129" t="s">
        <v>138</v>
      </c>
      <c r="I327" s="135" t="s">
        <v>398</v>
      </c>
      <c r="J327" s="136" t="s">
        <v>548</v>
      </c>
      <c r="K327" s="128"/>
    </row>
    <row r="328" spans="1:11" ht="23.25">
      <c r="A328" s="148"/>
      <c r="B328" s="140" t="s">
        <v>667</v>
      </c>
      <c r="C328" s="133"/>
      <c r="D328" s="140" t="s">
        <v>668</v>
      </c>
      <c r="E328" s="129"/>
      <c r="F328" s="130"/>
      <c r="G328" s="152"/>
      <c r="H328" s="152"/>
      <c r="I328" s="135" t="s">
        <v>439</v>
      </c>
      <c r="J328" s="136" t="s">
        <v>27</v>
      </c>
      <c r="K328" s="128"/>
    </row>
    <row r="329" spans="1:11" ht="23.25">
      <c r="A329" s="148"/>
      <c r="B329" s="140" t="s">
        <v>668</v>
      </c>
      <c r="C329" s="132"/>
      <c r="D329" s="133" t="s">
        <v>344</v>
      </c>
      <c r="E329" s="129"/>
      <c r="F329" s="130"/>
      <c r="G329" s="129"/>
      <c r="H329" s="129"/>
      <c r="I329" s="132"/>
      <c r="J329" s="140"/>
      <c r="K329" s="128"/>
    </row>
    <row r="330" spans="1:11" ht="15" customHeight="1">
      <c r="A330" s="154"/>
      <c r="B330" s="164"/>
      <c r="C330" s="155"/>
      <c r="D330" s="155"/>
      <c r="E330" s="162"/>
      <c r="F330" s="163"/>
      <c r="G330" s="162"/>
      <c r="H330" s="162"/>
      <c r="I330" s="164"/>
      <c r="J330" s="165"/>
      <c r="K330" s="154"/>
    </row>
    <row r="331" spans="1:11" ht="25.5" customHeight="1">
      <c r="A331" s="128">
        <v>64</v>
      </c>
      <c r="B331" s="133" t="s">
        <v>669</v>
      </c>
      <c r="C331" s="133" t="s">
        <v>261</v>
      </c>
      <c r="D331" s="133" t="s">
        <v>545</v>
      </c>
      <c r="E331" s="129" t="s">
        <v>25</v>
      </c>
      <c r="F331" s="130" t="s">
        <v>25</v>
      </c>
      <c r="G331" s="129" t="s">
        <v>25</v>
      </c>
      <c r="H331" s="137">
        <v>400000</v>
      </c>
      <c r="I331" s="132" t="s">
        <v>423</v>
      </c>
      <c r="J331" s="139" t="s">
        <v>290</v>
      </c>
      <c r="K331" s="128" t="s">
        <v>24</v>
      </c>
    </row>
    <row r="332" spans="1:11" ht="23.25">
      <c r="A332" s="128"/>
      <c r="B332" s="182" t="s">
        <v>670</v>
      </c>
      <c r="C332" s="133" t="s">
        <v>262</v>
      </c>
      <c r="D332" s="133" t="s">
        <v>344</v>
      </c>
      <c r="E332" s="129"/>
      <c r="F332" s="130"/>
      <c r="G332" s="129"/>
      <c r="H332" s="129" t="s">
        <v>138</v>
      </c>
      <c r="I332" s="135" t="s">
        <v>424</v>
      </c>
      <c r="J332" s="140" t="s">
        <v>410</v>
      </c>
      <c r="K332" s="128"/>
    </row>
    <row r="333" spans="1:11" ht="23.25">
      <c r="A333" s="128"/>
      <c r="B333" s="133" t="s">
        <v>671</v>
      </c>
      <c r="C333" s="133"/>
      <c r="D333" s="133"/>
      <c r="E333" s="129"/>
      <c r="F333" s="130"/>
      <c r="G333" s="129"/>
      <c r="H333" s="129"/>
      <c r="I333" s="132"/>
      <c r="J333" s="140"/>
      <c r="K333" s="128"/>
    </row>
    <row r="334" spans="1:11" ht="23.25">
      <c r="A334" s="154"/>
      <c r="B334" s="155"/>
      <c r="C334" s="155"/>
      <c r="D334" s="155"/>
      <c r="E334" s="162"/>
      <c r="F334" s="163"/>
      <c r="G334" s="162"/>
      <c r="H334" s="162"/>
      <c r="I334" s="177"/>
      <c r="J334" s="165"/>
      <c r="K334" s="154"/>
    </row>
    <row r="335" spans="1:11" ht="23.25">
      <c r="A335" s="166"/>
      <c r="B335" s="150"/>
      <c r="C335" s="150"/>
      <c r="D335" s="114">
        <v>38</v>
      </c>
      <c r="E335" s="167"/>
      <c r="F335" s="168"/>
      <c r="G335" s="167"/>
      <c r="H335" s="167"/>
      <c r="I335" s="169"/>
      <c r="J335" s="170"/>
      <c r="K335" s="171"/>
    </row>
    <row r="336" spans="1:11" s="147" customFormat="1" ht="26.25">
      <c r="A336" s="300" t="s">
        <v>253</v>
      </c>
      <c r="B336" s="300"/>
      <c r="C336" s="300"/>
      <c r="D336" s="301"/>
      <c r="E336" s="302"/>
      <c r="F336" s="303"/>
      <c r="G336" s="302"/>
      <c r="H336" s="302"/>
      <c r="I336" s="304"/>
      <c r="J336" s="305"/>
      <c r="K336" s="112" t="s">
        <v>249</v>
      </c>
    </row>
    <row r="337" spans="1:11" s="147" customFormat="1" ht="26.25">
      <c r="A337" s="306" t="s">
        <v>244</v>
      </c>
      <c r="B337" s="307"/>
      <c r="C337" s="306"/>
      <c r="D337" s="308"/>
      <c r="E337" s="309"/>
      <c r="F337" s="310"/>
      <c r="G337" s="309"/>
      <c r="H337" s="309"/>
      <c r="I337" s="311"/>
      <c r="J337" s="312"/>
      <c r="K337" s="312"/>
    </row>
    <row r="338" spans="1:11" s="110" customFormat="1" ht="23.25">
      <c r="A338" s="707" t="s">
        <v>4</v>
      </c>
      <c r="B338" s="707" t="s">
        <v>3</v>
      </c>
      <c r="C338" s="707" t="s">
        <v>5</v>
      </c>
      <c r="D338" s="707" t="s">
        <v>6</v>
      </c>
      <c r="E338" s="710" t="s">
        <v>63</v>
      </c>
      <c r="F338" s="711"/>
      <c r="G338" s="711"/>
      <c r="H338" s="712"/>
      <c r="I338" s="121" t="s">
        <v>20</v>
      </c>
      <c r="J338" s="122" t="s">
        <v>7</v>
      </c>
      <c r="K338" s="122" t="s">
        <v>8</v>
      </c>
    </row>
    <row r="339" spans="1:11" s="110" customFormat="1" ht="23.25">
      <c r="A339" s="708"/>
      <c r="B339" s="708"/>
      <c r="C339" s="708"/>
      <c r="D339" s="708"/>
      <c r="E339" s="491" t="s">
        <v>245</v>
      </c>
      <c r="F339" s="123"/>
      <c r="G339" s="491" t="s">
        <v>246</v>
      </c>
      <c r="H339" s="491" t="s">
        <v>247</v>
      </c>
      <c r="I339" s="117" t="s">
        <v>21</v>
      </c>
      <c r="J339" s="124" t="s">
        <v>64</v>
      </c>
      <c r="K339" s="124" t="s">
        <v>9</v>
      </c>
    </row>
    <row r="340" spans="1:11" s="110" customFormat="1" ht="23.25">
      <c r="A340" s="709"/>
      <c r="B340" s="709"/>
      <c r="C340" s="709"/>
      <c r="D340" s="492" t="s">
        <v>16</v>
      </c>
      <c r="E340" s="492" t="s">
        <v>15</v>
      </c>
      <c r="F340" s="125"/>
      <c r="G340" s="492" t="s">
        <v>15</v>
      </c>
      <c r="H340" s="492" t="s">
        <v>15</v>
      </c>
      <c r="I340" s="126"/>
      <c r="J340" s="127"/>
      <c r="K340" s="127"/>
    </row>
    <row r="341" spans="1:11" ht="23.25">
      <c r="A341" s="148">
        <v>65</v>
      </c>
      <c r="B341" s="320" t="s">
        <v>672</v>
      </c>
      <c r="C341" s="133" t="s">
        <v>261</v>
      </c>
      <c r="D341" s="321" t="s">
        <v>675</v>
      </c>
      <c r="E341" s="129" t="s">
        <v>25</v>
      </c>
      <c r="F341" s="130" t="s">
        <v>25</v>
      </c>
      <c r="G341" s="129" t="s">
        <v>25</v>
      </c>
      <c r="H341" s="137">
        <v>350000</v>
      </c>
      <c r="I341" s="132" t="s">
        <v>423</v>
      </c>
      <c r="J341" s="139" t="s">
        <v>290</v>
      </c>
      <c r="K341" s="128" t="s">
        <v>24</v>
      </c>
    </row>
    <row r="342" spans="1:11" ht="23.25">
      <c r="A342" s="148"/>
      <c r="B342" s="140" t="s">
        <v>673</v>
      </c>
      <c r="C342" s="133" t="s">
        <v>262</v>
      </c>
      <c r="D342" s="133" t="s">
        <v>676</v>
      </c>
      <c r="E342" s="129"/>
      <c r="F342" s="130"/>
      <c r="G342" s="129"/>
      <c r="H342" s="129" t="s">
        <v>138</v>
      </c>
      <c r="I342" s="135" t="s">
        <v>424</v>
      </c>
      <c r="J342" s="140" t="s">
        <v>410</v>
      </c>
      <c r="K342" s="128"/>
    </row>
    <row r="343" spans="1:11" ht="23.25">
      <c r="A343" s="148"/>
      <c r="B343" s="140" t="s">
        <v>674</v>
      </c>
      <c r="C343" s="133"/>
      <c r="D343" s="133" t="s">
        <v>344</v>
      </c>
      <c r="E343" s="129"/>
      <c r="F343" s="130"/>
      <c r="G343" s="129"/>
      <c r="H343" s="129"/>
      <c r="I343" s="135"/>
      <c r="J343" s="170"/>
      <c r="K343" s="128"/>
    </row>
    <row r="344" spans="1:11" ht="23.25">
      <c r="A344" s="208"/>
      <c r="B344" s="165"/>
      <c r="C344" s="155"/>
      <c r="D344" s="155"/>
      <c r="E344" s="162"/>
      <c r="F344" s="163"/>
      <c r="G344" s="162"/>
      <c r="H344" s="162"/>
      <c r="I344" s="177"/>
      <c r="J344" s="212"/>
      <c r="K344" s="154"/>
    </row>
    <row r="345" spans="1:11" ht="23.25">
      <c r="A345" s="148">
        <v>66</v>
      </c>
      <c r="B345" s="140" t="s">
        <v>46</v>
      </c>
      <c r="C345" s="133" t="s">
        <v>394</v>
      </c>
      <c r="D345" s="134" t="s">
        <v>436</v>
      </c>
      <c r="E345" s="129" t="s">
        <v>25</v>
      </c>
      <c r="F345" s="130" t="s">
        <v>25</v>
      </c>
      <c r="G345" s="129" t="s">
        <v>25</v>
      </c>
      <c r="H345" s="129">
        <v>300000</v>
      </c>
      <c r="I345" s="135" t="s">
        <v>397</v>
      </c>
      <c r="J345" s="136" t="s">
        <v>401</v>
      </c>
      <c r="K345" s="128" t="s">
        <v>24</v>
      </c>
    </row>
    <row r="346" spans="1:11" ht="28.5" customHeight="1">
      <c r="A346" s="148"/>
      <c r="B346" s="182" t="s">
        <v>646</v>
      </c>
      <c r="C346" s="133" t="s">
        <v>28</v>
      </c>
      <c r="D346" s="140" t="s">
        <v>677</v>
      </c>
      <c r="E346" s="129"/>
      <c r="F346" s="130"/>
      <c r="G346" s="129"/>
      <c r="H346" s="129" t="s">
        <v>138</v>
      </c>
      <c r="I346" s="135" t="s">
        <v>398</v>
      </c>
      <c r="J346" s="136" t="s">
        <v>572</v>
      </c>
      <c r="K346" s="128"/>
    </row>
    <row r="347" spans="1:11" ht="23.25">
      <c r="A347" s="128"/>
      <c r="B347" s="140" t="s">
        <v>677</v>
      </c>
      <c r="C347" s="160"/>
      <c r="D347" s="140" t="s">
        <v>678</v>
      </c>
      <c r="E347" s="129"/>
      <c r="F347" s="130"/>
      <c r="G347" s="152"/>
      <c r="H347" s="152"/>
      <c r="I347" s="135" t="s">
        <v>439</v>
      </c>
      <c r="J347" s="136" t="s">
        <v>573</v>
      </c>
      <c r="K347" s="128"/>
    </row>
    <row r="348" spans="1:11" ht="23.25">
      <c r="A348" s="317"/>
      <c r="B348" s="140" t="s">
        <v>678</v>
      </c>
      <c r="C348" s="160"/>
      <c r="D348" s="133" t="s">
        <v>344</v>
      </c>
      <c r="E348" s="129"/>
      <c r="F348" s="184"/>
      <c r="G348" s="152"/>
      <c r="H348" s="152"/>
      <c r="I348" s="135"/>
      <c r="J348" s="136"/>
      <c r="K348" s="128"/>
    </row>
    <row r="349" spans="1:11" ht="23.25">
      <c r="A349" s="154"/>
      <c r="B349" s="265"/>
      <c r="C349" s="164"/>
      <c r="D349" s="155"/>
      <c r="E349" s="162"/>
      <c r="F349" s="190"/>
      <c r="G349" s="270"/>
      <c r="H349" s="270"/>
      <c r="I349" s="177"/>
      <c r="J349" s="267"/>
      <c r="K349" s="154"/>
    </row>
    <row r="350" spans="1:11" ht="25.5" customHeight="1">
      <c r="A350" s="128">
        <v>67</v>
      </c>
      <c r="B350" s="133" t="s">
        <v>669</v>
      </c>
      <c r="C350" s="133" t="s">
        <v>261</v>
      </c>
      <c r="D350" s="133" t="s">
        <v>545</v>
      </c>
      <c r="E350" s="137">
        <v>50000</v>
      </c>
      <c r="F350" s="138"/>
      <c r="G350" s="137" t="s">
        <v>25</v>
      </c>
      <c r="H350" s="137" t="s">
        <v>25</v>
      </c>
      <c r="I350" s="132" t="s">
        <v>423</v>
      </c>
      <c r="J350" s="139" t="s">
        <v>290</v>
      </c>
      <c r="K350" s="128" t="s">
        <v>24</v>
      </c>
    </row>
    <row r="351" spans="1:11" ht="28.5" customHeight="1">
      <c r="A351" s="128"/>
      <c r="B351" s="182" t="s">
        <v>679</v>
      </c>
      <c r="C351" s="133" t="s">
        <v>262</v>
      </c>
      <c r="D351" s="133" t="s">
        <v>344</v>
      </c>
      <c r="E351" s="129" t="s">
        <v>138</v>
      </c>
      <c r="F351" s="130"/>
      <c r="G351" s="129"/>
      <c r="H351" s="129"/>
      <c r="I351" s="135" t="s">
        <v>424</v>
      </c>
      <c r="J351" s="140" t="s">
        <v>410</v>
      </c>
      <c r="K351" s="128"/>
    </row>
    <row r="352" spans="1:11" ht="23.25">
      <c r="A352" s="128"/>
      <c r="B352" s="133" t="s">
        <v>680</v>
      </c>
      <c r="C352" s="133"/>
      <c r="D352" s="133"/>
      <c r="E352" s="129"/>
      <c r="F352" s="130"/>
      <c r="G352" s="129"/>
      <c r="H352" s="129"/>
      <c r="I352" s="132"/>
      <c r="J352" s="140"/>
      <c r="K352" s="128"/>
    </row>
    <row r="353" spans="1:11" ht="23.25">
      <c r="A353" s="154"/>
      <c r="B353" s="155"/>
      <c r="C353" s="155"/>
      <c r="D353" s="155"/>
      <c r="E353" s="162"/>
      <c r="F353" s="163"/>
      <c r="G353" s="162"/>
      <c r="H353" s="162"/>
      <c r="I353" s="177"/>
      <c r="J353" s="165"/>
      <c r="K353" s="154"/>
    </row>
    <row r="354" spans="1:11" ht="25.5" customHeight="1">
      <c r="A354" s="128">
        <v>68</v>
      </c>
      <c r="B354" s="133" t="s">
        <v>669</v>
      </c>
      <c r="C354" s="133" t="s">
        <v>261</v>
      </c>
      <c r="D354" s="133" t="s">
        <v>545</v>
      </c>
      <c r="E354" s="137" t="s">
        <v>25</v>
      </c>
      <c r="F354" s="138" t="s">
        <v>25</v>
      </c>
      <c r="G354" s="137" t="s">
        <v>25</v>
      </c>
      <c r="H354" s="137">
        <v>450000</v>
      </c>
      <c r="I354" s="132" t="s">
        <v>423</v>
      </c>
      <c r="J354" s="139" t="s">
        <v>290</v>
      </c>
      <c r="K354" s="128" t="s">
        <v>24</v>
      </c>
    </row>
    <row r="355" spans="1:11" ht="28.5" customHeight="1">
      <c r="A355" s="128"/>
      <c r="B355" s="182" t="s">
        <v>681</v>
      </c>
      <c r="C355" s="133" t="s">
        <v>262</v>
      </c>
      <c r="D355" s="133" t="s">
        <v>344</v>
      </c>
      <c r="E355" s="129"/>
      <c r="F355" s="130"/>
      <c r="G355" s="129"/>
      <c r="H355" s="129" t="s">
        <v>138</v>
      </c>
      <c r="I355" s="135" t="s">
        <v>424</v>
      </c>
      <c r="J355" s="140" t="s">
        <v>410</v>
      </c>
      <c r="K355" s="128"/>
    </row>
    <row r="356" spans="1:11" ht="23.25">
      <c r="A356" s="128"/>
      <c r="B356" s="133" t="s">
        <v>682</v>
      </c>
      <c r="C356" s="133"/>
      <c r="D356" s="133"/>
      <c r="E356" s="129"/>
      <c r="F356" s="130"/>
      <c r="G356" s="129"/>
      <c r="H356" s="129"/>
      <c r="I356" s="132"/>
      <c r="J356" s="140"/>
      <c r="K356" s="128"/>
    </row>
    <row r="357" spans="1:11" ht="23.25">
      <c r="A357" s="154"/>
      <c r="B357" s="155"/>
      <c r="C357" s="155"/>
      <c r="D357" s="155"/>
      <c r="E357" s="162"/>
      <c r="F357" s="163"/>
      <c r="G357" s="162"/>
      <c r="H357" s="162"/>
      <c r="I357" s="177"/>
      <c r="J357" s="165"/>
      <c r="K357" s="154"/>
    </row>
    <row r="358" spans="1:11" s="228" customFormat="1" ht="23.25">
      <c r="A358" s="486"/>
      <c r="B358" s="487" t="s">
        <v>100</v>
      </c>
      <c r="C358" s="486"/>
      <c r="D358" s="486"/>
      <c r="E358" s="486"/>
      <c r="F358" s="486"/>
      <c r="G358" s="486"/>
      <c r="H358" s="486"/>
      <c r="I358" s="488"/>
      <c r="J358" s="489"/>
      <c r="K358" s="490"/>
    </row>
    <row r="359" spans="1:11" ht="23.25">
      <c r="A359" s="128">
        <v>69</v>
      </c>
      <c r="B359" s="140" t="s">
        <v>96</v>
      </c>
      <c r="C359" s="133" t="s">
        <v>261</v>
      </c>
      <c r="D359" s="133" t="s">
        <v>263</v>
      </c>
      <c r="E359" s="137" t="s">
        <v>25</v>
      </c>
      <c r="F359" s="138" t="s">
        <v>25</v>
      </c>
      <c r="G359" s="137" t="s">
        <v>25</v>
      </c>
      <c r="H359" s="129">
        <v>5000000</v>
      </c>
      <c r="I359" s="135" t="s">
        <v>265</v>
      </c>
      <c r="J359" s="139" t="s">
        <v>448</v>
      </c>
      <c r="K359" s="128" t="s">
        <v>24</v>
      </c>
    </row>
    <row r="360" spans="1:11" ht="23.25">
      <c r="A360" s="128"/>
      <c r="B360" s="133" t="s">
        <v>97</v>
      </c>
      <c r="C360" s="133" t="s">
        <v>262</v>
      </c>
      <c r="D360" s="133" t="s">
        <v>344</v>
      </c>
      <c r="E360" s="129"/>
      <c r="F360" s="130"/>
      <c r="G360" s="129"/>
      <c r="H360" s="129" t="s">
        <v>138</v>
      </c>
      <c r="I360" s="135" t="s">
        <v>266</v>
      </c>
      <c r="J360" s="140" t="s">
        <v>449</v>
      </c>
      <c r="K360" s="128"/>
    </row>
    <row r="361" spans="1:11" ht="23.25">
      <c r="A361" s="128"/>
      <c r="B361" s="132" t="s">
        <v>714</v>
      </c>
      <c r="C361" s="133"/>
      <c r="D361" s="134"/>
      <c r="E361" s="129"/>
      <c r="F361" s="130"/>
      <c r="G361" s="129"/>
      <c r="H361" s="129"/>
      <c r="I361" s="135" t="s">
        <v>267</v>
      </c>
      <c r="J361" s="140" t="s">
        <v>450</v>
      </c>
      <c r="K361" s="128"/>
    </row>
    <row r="362" spans="1:11" ht="23.25">
      <c r="A362" s="154"/>
      <c r="B362" s="155"/>
      <c r="C362" s="155"/>
      <c r="D362" s="155"/>
      <c r="E362" s="162"/>
      <c r="F362" s="163"/>
      <c r="G362" s="162"/>
      <c r="H362" s="162"/>
      <c r="I362" s="177"/>
      <c r="J362" s="165"/>
      <c r="K362" s="154"/>
    </row>
    <row r="363" spans="1:11" ht="23.25">
      <c r="A363" s="166"/>
      <c r="B363" s="150"/>
      <c r="C363" s="150"/>
      <c r="D363" s="114">
        <v>39</v>
      </c>
      <c r="E363" s="167"/>
      <c r="F363" s="168"/>
      <c r="G363" s="167"/>
      <c r="H363" s="167"/>
      <c r="I363" s="169"/>
      <c r="J363" s="170"/>
      <c r="K363" s="171"/>
    </row>
    <row r="364" spans="1:11" s="147" customFormat="1" ht="26.25">
      <c r="A364" s="300" t="s">
        <v>253</v>
      </c>
      <c r="B364" s="300"/>
      <c r="C364" s="300"/>
      <c r="D364" s="301"/>
      <c r="E364" s="302"/>
      <c r="F364" s="303"/>
      <c r="G364" s="302"/>
      <c r="H364" s="302"/>
      <c r="I364" s="304"/>
      <c r="J364" s="305"/>
      <c r="K364" s="112" t="s">
        <v>249</v>
      </c>
    </row>
    <row r="365" spans="1:11" s="147" customFormat="1" ht="26.25">
      <c r="A365" s="306" t="s">
        <v>244</v>
      </c>
      <c r="B365" s="307"/>
      <c r="C365" s="306"/>
      <c r="D365" s="308"/>
      <c r="E365" s="309"/>
      <c r="F365" s="310"/>
      <c r="G365" s="309"/>
      <c r="H365" s="309"/>
      <c r="I365" s="311"/>
      <c r="J365" s="312"/>
      <c r="K365" s="312"/>
    </row>
    <row r="366" spans="1:11" s="110" customFormat="1" ht="23.25">
      <c r="A366" s="707" t="s">
        <v>4</v>
      </c>
      <c r="B366" s="707" t="s">
        <v>3</v>
      </c>
      <c r="C366" s="707" t="s">
        <v>5</v>
      </c>
      <c r="D366" s="707" t="s">
        <v>6</v>
      </c>
      <c r="E366" s="710" t="s">
        <v>63</v>
      </c>
      <c r="F366" s="711"/>
      <c r="G366" s="711"/>
      <c r="H366" s="712"/>
      <c r="I366" s="121" t="s">
        <v>20</v>
      </c>
      <c r="J366" s="122" t="s">
        <v>7</v>
      </c>
      <c r="K366" s="122" t="s">
        <v>8</v>
      </c>
    </row>
    <row r="367" spans="1:11" s="110" customFormat="1" ht="23.25">
      <c r="A367" s="708"/>
      <c r="B367" s="708"/>
      <c r="C367" s="708"/>
      <c r="D367" s="708"/>
      <c r="E367" s="491" t="s">
        <v>245</v>
      </c>
      <c r="F367" s="123"/>
      <c r="G367" s="491" t="s">
        <v>246</v>
      </c>
      <c r="H367" s="491" t="s">
        <v>247</v>
      </c>
      <c r="I367" s="117" t="s">
        <v>21</v>
      </c>
      <c r="J367" s="124" t="s">
        <v>64</v>
      </c>
      <c r="K367" s="124" t="s">
        <v>9</v>
      </c>
    </row>
    <row r="368" spans="1:11" s="110" customFormat="1" ht="23.25">
      <c r="A368" s="709"/>
      <c r="B368" s="709"/>
      <c r="C368" s="709"/>
      <c r="D368" s="492" t="s">
        <v>16</v>
      </c>
      <c r="E368" s="492" t="s">
        <v>15</v>
      </c>
      <c r="F368" s="125"/>
      <c r="G368" s="492" t="s">
        <v>15</v>
      </c>
      <c r="H368" s="492" t="s">
        <v>15</v>
      </c>
      <c r="I368" s="126"/>
      <c r="J368" s="127"/>
      <c r="K368" s="127"/>
    </row>
    <row r="369" spans="1:11" ht="23.25">
      <c r="A369" s="128">
        <v>70</v>
      </c>
      <c r="B369" s="132" t="s">
        <v>715</v>
      </c>
      <c r="C369" s="133" t="s">
        <v>261</v>
      </c>
      <c r="D369" s="133" t="s">
        <v>640</v>
      </c>
      <c r="E369" s="129" t="s">
        <v>25</v>
      </c>
      <c r="F369" s="130" t="s">
        <v>25</v>
      </c>
      <c r="G369" s="129" t="s">
        <v>25</v>
      </c>
      <c r="H369" s="129">
        <v>3000000</v>
      </c>
      <c r="I369" s="135" t="s">
        <v>265</v>
      </c>
      <c r="J369" s="139" t="s">
        <v>448</v>
      </c>
      <c r="K369" s="128" t="s">
        <v>24</v>
      </c>
    </row>
    <row r="370" spans="1:11" ht="23.25">
      <c r="A370" s="128"/>
      <c r="B370" s="133" t="s">
        <v>716</v>
      </c>
      <c r="C370" s="133" t="s">
        <v>262</v>
      </c>
      <c r="D370" s="133" t="s">
        <v>344</v>
      </c>
      <c r="E370" s="129"/>
      <c r="F370" s="131"/>
      <c r="G370" s="129"/>
      <c r="H370" s="129" t="s">
        <v>138</v>
      </c>
      <c r="I370" s="135" t="s">
        <v>266</v>
      </c>
      <c r="J370" s="140" t="s">
        <v>449</v>
      </c>
      <c r="K370" s="128"/>
    </row>
    <row r="371" spans="1:11" ht="23.25">
      <c r="A371" s="128"/>
      <c r="B371" s="132" t="s">
        <v>717</v>
      </c>
      <c r="C371" s="133"/>
      <c r="D371" s="134"/>
      <c r="E371" s="129"/>
      <c r="F371" s="130"/>
      <c r="G371" s="129"/>
      <c r="H371" s="129"/>
      <c r="I371" s="135" t="s">
        <v>267</v>
      </c>
      <c r="J371" s="140" t="s">
        <v>450</v>
      </c>
      <c r="K371" s="128"/>
    </row>
    <row r="372" spans="1:11" ht="24" customHeight="1">
      <c r="A372" s="154"/>
      <c r="B372" s="155"/>
      <c r="C372" s="155"/>
      <c r="D372" s="155"/>
      <c r="E372" s="162"/>
      <c r="F372" s="163"/>
      <c r="G372" s="162"/>
      <c r="H372" s="162"/>
      <c r="I372" s="164"/>
      <c r="J372" s="165"/>
      <c r="K372" s="154"/>
    </row>
    <row r="373" spans="1:11" ht="23.25">
      <c r="A373" s="128">
        <v>71</v>
      </c>
      <c r="B373" s="111" t="s">
        <v>454</v>
      </c>
      <c r="C373" s="133" t="s">
        <v>261</v>
      </c>
      <c r="D373" s="316" t="s">
        <v>547</v>
      </c>
      <c r="E373" s="129" t="s">
        <v>25</v>
      </c>
      <c r="F373" s="130" t="s">
        <v>25</v>
      </c>
      <c r="G373" s="129" t="s">
        <v>25</v>
      </c>
      <c r="H373" s="137">
        <v>200000</v>
      </c>
      <c r="I373" s="132" t="s">
        <v>423</v>
      </c>
      <c r="J373" s="139" t="s">
        <v>290</v>
      </c>
      <c r="K373" s="128" t="s">
        <v>24</v>
      </c>
    </row>
    <row r="374" spans="1:11" ht="23.25">
      <c r="A374" s="128"/>
      <c r="B374" s="133" t="s">
        <v>100</v>
      </c>
      <c r="C374" s="133" t="s">
        <v>262</v>
      </c>
      <c r="D374" s="133" t="s">
        <v>344</v>
      </c>
      <c r="E374" s="129"/>
      <c r="F374" s="131"/>
      <c r="G374" s="129"/>
      <c r="H374" s="129" t="s">
        <v>138</v>
      </c>
      <c r="I374" s="135" t="s">
        <v>424</v>
      </c>
      <c r="J374" s="140" t="s">
        <v>410</v>
      </c>
      <c r="K374" s="128"/>
    </row>
    <row r="375" spans="1:11" ht="23.25">
      <c r="A375" s="128"/>
      <c r="B375" s="133" t="s">
        <v>718</v>
      </c>
      <c r="C375" s="133"/>
      <c r="D375" s="133"/>
      <c r="E375" s="137"/>
      <c r="F375" s="319"/>
      <c r="G375" s="157"/>
      <c r="H375" s="157"/>
      <c r="I375" s="132"/>
      <c r="J375" s="140"/>
      <c r="K375" s="128"/>
    </row>
    <row r="376" spans="1:11" ht="23.25">
      <c r="A376" s="154"/>
      <c r="B376" s="155"/>
      <c r="C376" s="155"/>
      <c r="D376" s="155"/>
      <c r="E376" s="292"/>
      <c r="F376" s="322"/>
      <c r="G376" s="269"/>
      <c r="H376" s="269"/>
      <c r="I376" s="164"/>
      <c r="J376" s="165"/>
      <c r="K376" s="154"/>
    </row>
    <row r="377" spans="1:11" ht="23.25">
      <c r="A377" s="128">
        <v>72</v>
      </c>
      <c r="B377" s="158" t="s">
        <v>569</v>
      </c>
      <c r="C377" s="133" t="s">
        <v>261</v>
      </c>
      <c r="D377" s="133" t="s">
        <v>600</v>
      </c>
      <c r="E377" s="129" t="s">
        <v>25</v>
      </c>
      <c r="F377" s="130" t="s">
        <v>25</v>
      </c>
      <c r="G377" s="129" t="s">
        <v>25</v>
      </c>
      <c r="H377" s="137">
        <v>250000</v>
      </c>
      <c r="I377" s="132" t="s">
        <v>423</v>
      </c>
      <c r="J377" s="139" t="s">
        <v>290</v>
      </c>
      <c r="K377" s="128" t="s">
        <v>24</v>
      </c>
    </row>
    <row r="378" spans="1:12" ht="23.25">
      <c r="A378" s="151"/>
      <c r="B378" s="133" t="s">
        <v>719</v>
      </c>
      <c r="C378" s="133" t="s">
        <v>262</v>
      </c>
      <c r="D378" s="133" t="s">
        <v>344</v>
      </c>
      <c r="E378" s="129"/>
      <c r="F378" s="131"/>
      <c r="G378" s="129"/>
      <c r="H378" s="129" t="s">
        <v>138</v>
      </c>
      <c r="I378" s="135" t="s">
        <v>424</v>
      </c>
      <c r="J378" s="140" t="s">
        <v>410</v>
      </c>
      <c r="K378" s="128"/>
      <c r="L378" s="158"/>
    </row>
    <row r="379" spans="1:12" ht="23.25">
      <c r="A379" s="151"/>
      <c r="B379" s="6" t="s">
        <v>720</v>
      </c>
      <c r="C379" s="133"/>
      <c r="D379" s="133"/>
      <c r="E379" s="129"/>
      <c r="F379" s="130"/>
      <c r="G379" s="129"/>
      <c r="H379" s="129"/>
      <c r="I379" s="135"/>
      <c r="J379" s="140"/>
      <c r="K379" s="128"/>
      <c r="L379" s="158"/>
    </row>
    <row r="380" spans="1:11" ht="23.25">
      <c r="A380" s="154"/>
      <c r="B380" s="155"/>
      <c r="C380" s="155"/>
      <c r="D380" s="155"/>
      <c r="E380" s="162"/>
      <c r="F380" s="163"/>
      <c r="G380" s="162"/>
      <c r="H380" s="162"/>
      <c r="I380" s="177"/>
      <c r="J380" s="165"/>
      <c r="K380" s="154"/>
    </row>
    <row r="381" spans="1:11" ht="25.5" customHeight="1">
      <c r="A381" s="128">
        <v>73</v>
      </c>
      <c r="B381" s="133" t="s">
        <v>721</v>
      </c>
      <c r="C381" s="133" t="s">
        <v>261</v>
      </c>
      <c r="D381" s="133" t="s">
        <v>545</v>
      </c>
      <c r="E381" s="137">
        <v>240000</v>
      </c>
      <c r="F381" s="138"/>
      <c r="G381" s="137" t="s">
        <v>25</v>
      </c>
      <c r="H381" s="137" t="s">
        <v>25</v>
      </c>
      <c r="I381" s="132" t="s">
        <v>423</v>
      </c>
      <c r="J381" s="139" t="s">
        <v>290</v>
      </c>
      <c r="K381" s="128" t="s">
        <v>24</v>
      </c>
    </row>
    <row r="382" spans="1:11" ht="28.5" customHeight="1">
      <c r="A382" s="128"/>
      <c r="B382" s="182" t="s">
        <v>722</v>
      </c>
      <c r="C382" s="133" t="s">
        <v>262</v>
      </c>
      <c r="D382" s="133" t="s">
        <v>344</v>
      </c>
      <c r="E382" s="129" t="s">
        <v>138</v>
      </c>
      <c r="F382" s="130"/>
      <c r="G382" s="129"/>
      <c r="H382" s="129"/>
      <c r="I382" s="135" t="s">
        <v>424</v>
      </c>
      <c r="J382" s="140" t="s">
        <v>410</v>
      </c>
      <c r="K382" s="128"/>
    </row>
    <row r="383" spans="1:11" ht="23.25">
      <c r="A383" s="128"/>
      <c r="B383" s="133" t="s">
        <v>714</v>
      </c>
      <c r="C383" s="133"/>
      <c r="D383" s="133"/>
      <c r="E383" s="129"/>
      <c r="F383" s="130"/>
      <c r="G383" s="129"/>
      <c r="H383" s="129"/>
      <c r="I383" s="132"/>
      <c r="J383" s="140"/>
      <c r="K383" s="128"/>
    </row>
    <row r="384" spans="1:11" ht="23.25">
      <c r="A384" s="154"/>
      <c r="B384" s="155"/>
      <c r="C384" s="155"/>
      <c r="D384" s="155"/>
      <c r="E384" s="162"/>
      <c r="F384" s="163"/>
      <c r="G384" s="162"/>
      <c r="H384" s="162"/>
      <c r="I384" s="177"/>
      <c r="J384" s="165"/>
      <c r="K384" s="154"/>
    </row>
    <row r="385" spans="1:11" s="228" customFormat="1" ht="23.25">
      <c r="A385" s="486"/>
      <c r="B385" s="487" t="s">
        <v>234</v>
      </c>
      <c r="C385" s="486"/>
      <c r="D385" s="486"/>
      <c r="E385" s="486"/>
      <c r="F385" s="486"/>
      <c r="G385" s="486"/>
      <c r="H385" s="486"/>
      <c r="I385" s="488"/>
      <c r="J385" s="489"/>
      <c r="K385" s="490"/>
    </row>
    <row r="386" spans="1:11" ht="23.25">
      <c r="A386" s="148">
        <v>74</v>
      </c>
      <c r="B386" s="140" t="s">
        <v>58</v>
      </c>
      <c r="C386" s="133" t="s">
        <v>394</v>
      </c>
      <c r="D386" s="134" t="s">
        <v>436</v>
      </c>
      <c r="E386" s="129" t="s">
        <v>25</v>
      </c>
      <c r="F386" s="130" t="s">
        <v>25</v>
      </c>
      <c r="G386" s="129" t="s">
        <v>25</v>
      </c>
      <c r="H386" s="129">
        <v>400000</v>
      </c>
      <c r="I386" s="135" t="s">
        <v>397</v>
      </c>
      <c r="J386" s="136" t="s">
        <v>401</v>
      </c>
      <c r="K386" s="128" t="s">
        <v>24</v>
      </c>
    </row>
    <row r="387" spans="1:11" ht="28.5" customHeight="1">
      <c r="A387" s="148"/>
      <c r="B387" s="182" t="s">
        <v>234</v>
      </c>
      <c r="C387" s="133" t="s">
        <v>28</v>
      </c>
      <c r="D387" s="140" t="s">
        <v>723</v>
      </c>
      <c r="E387" s="129"/>
      <c r="F387" s="131"/>
      <c r="G387" s="129"/>
      <c r="H387" s="129" t="s">
        <v>138</v>
      </c>
      <c r="I387" s="135" t="s">
        <v>398</v>
      </c>
      <c r="J387" s="136" t="s">
        <v>572</v>
      </c>
      <c r="K387" s="128"/>
    </row>
    <row r="388" spans="1:11" ht="23.25">
      <c r="A388" s="128"/>
      <c r="B388" s="140" t="s">
        <v>723</v>
      </c>
      <c r="C388" s="160"/>
      <c r="D388" s="140" t="s">
        <v>724</v>
      </c>
      <c r="E388" s="129"/>
      <c r="F388" s="130"/>
      <c r="G388" s="152"/>
      <c r="H388" s="152"/>
      <c r="I388" s="135" t="s">
        <v>439</v>
      </c>
      <c r="J388" s="136" t="s">
        <v>573</v>
      </c>
      <c r="K388" s="128"/>
    </row>
    <row r="389" spans="1:11" ht="23.25">
      <c r="A389" s="317"/>
      <c r="B389" s="140" t="s">
        <v>724</v>
      </c>
      <c r="C389" s="160"/>
      <c r="D389" s="133" t="s">
        <v>344</v>
      </c>
      <c r="E389" s="129"/>
      <c r="F389" s="184"/>
      <c r="G389" s="152"/>
      <c r="H389" s="152"/>
      <c r="I389" s="135"/>
      <c r="J389" s="136"/>
      <c r="K389" s="128"/>
    </row>
    <row r="390" spans="1:11" ht="23.25">
      <c r="A390" s="154"/>
      <c r="B390" s="155"/>
      <c r="C390" s="155"/>
      <c r="D390" s="155"/>
      <c r="E390" s="162"/>
      <c r="F390" s="163"/>
      <c r="G390" s="162"/>
      <c r="H390" s="162"/>
      <c r="I390" s="177"/>
      <c r="J390" s="165"/>
      <c r="K390" s="154"/>
    </row>
    <row r="391" spans="1:11" ht="23.25">
      <c r="A391" s="166"/>
      <c r="B391" s="150"/>
      <c r="C391" s="150"/>
      <c r="D391" s="114">
        <v>40</v>
      </c>
      <c r="E391" s="167"/>
      <c r="F391" s="168"/>
      <c r="G391" s="167"/>
      <c r="H391" s="167"/>
      <c r="I391" s="169"/>
      <c r="J391" s="170"/>
      <c r="K391" s="171"/>
    </row>
    <row r="392" spans="1:11" s="147" customFormat="1" ht="26.25">
      <c r="A392" s="300" t="s">
        <v>253</v>
      </c>
      <c r="B392" s="300"/>
      <c r="C392" s="300"/>
      <c r="D392" s="301"/>
      <c r="E392" s="302"/>
      <c r="F392" s="303"/>
      <c r="G392" s="302"/>
      <c r="H392" s="302"/>
      <c r="I392" s="304"/>
      <c r="J392" s="305"/>
      <c r="K392" s="112" t="s">
        <v>249</v>
      </c>
    </row>
    <row r="393" spans="1:11" s="147" customFormat="1" ht="26.25">
      <c r="A393" s="306" t="s">
        <v>244</v>
      </c>
      <c r="B393" s="307"/>
      <c r="C393" s="306"/>
      <c r="D393" s="308"/>
      <c r="E393" s="309"/>
      <c r="F393" s="310"/>
      <c r="G393" s="309"/>
      <c r="H393" s="309"/>
      <c r="I393" s="311"/>
      <c r="J393" s="312"/>
      <c r="K393" s="312"/>
    </row>
    <row r="394" spans="1:11" s="110" customFormat="1" ht="23.25">
      <c r="A394" s="707" t="s">
        <v>4</v>
      </c>
      <c r="B394" s="707" t="s">
        <v>3</v>
      </c>
      <c r="C394" s="707" t="s">
        <v>5</v>
      </c>
      <c r="D394" s="707" t="s">
        <v>6</v>
      </c>
      <c r="E394" s="710" t="s">
        <v>63</v>
      </c>
      <c r="F394" s="711"/>
      <c r="G394" s="711"/>
      <c r="H394" s="712"/>
      <c r="I394" s="121" t="s">
        <v>20</v>
      </c>
      <c r="J394" s="122" t="s">
        <v>7</v>
      </c>
      <c r="K394" s="122" t="s">
        <v>8</v>
      </c>
    </row>
    <row r="395" spans="1:11" s="110" customFormat="1" ht="23.25">
      <c r="A395" s="708"/>
      <c r="B395" s="708"/>
      <c r="C395" s="708"/>
      <c r="D395" s="708"/>
      <c r="E395" s="491" t="s">
        <v>245</v>
      </c>
      <c r="F395" s="123"/>
      <c r="G395" s="491" t="s">
        <v>246</v>
      </c>
      <c r="H395" s="491" t="s">
        <v>247</v>
      </c>
      <c r="I395" s="117" t="s">
        <v>21</v>
      </c>
      <c r="J395" s="124" t="s">
        <v>64</v>
      </c>
      <c r="K395" s="124" t="s">
        <v>9</v>
      </c>
    </row>
    <row r="396" spans="1:11" s="110" customFormat="1" ht="23.25">
      <c r="A396" s="709"/>
      <c r="B396" s="709"/>
      <c r="C396" s="709"/>
      <c r="D396" s="492" t="s">
        <v>16</v>
      </c>
      <c r="E396" s="492" t="s">
        <v>15</v>
      </c>
      <c r="F396" s="125"/>
      <c r="G396" s="492" t="s">
        <v>15</v>
      </c>
      <c r="H396" s="492" t="s">
        <v>15</v>
      </c>
      <c r="I396" s="126"/>
      <c r="J396" s="127"/>
      <c r="K396" s="127"/>
    </row>
    <row r="397" spans="1:11" ht="23.25">
      <c r="A397" s="128">
        <v>75</v>
      </c>
      <c r="B397" s="132" t="s">
        <v>725</v>
      </c>
      <c r="C397" s="133" t="s">
        <v>261</v>
      </c>
      <c r="D397" s="133" t="s">
        <v>640</v>
      </c>
      <c r="E397" s="129" t="s">
        <v>25</v>
      </c>
      <c r="F397" s="130"/>
      <c r="G397" s="129" t="s">
        <v>25</v>
      </c>
      <c r="H397" s="129">
        <v>2000000</v>
      </c>
      <c r="I397" s="135" t="s">
        <v>265</v>
      </c>
      <c r="J397" s="139" t="s">
        <v>448</v>
      </c>
      <c r="K397" s="128" t="s">
        <v>24</v>
      </c>
    </row>
    <row r="398" spans="1:11" ht="23.25">
      <c r="A398" s="128"/>
      <c r="B398" s="182" t="s">
        <v>726</v>
      </c>
      <c r="C398" s="133" t="s">
        <v>262</v>
      </c>
      <c r="D398" s="133" t="s">
        <v>728</v>
      </c>
      <c r="E398" s="129"/>
      <c r="F398" s="131"/>
      <c r="G398" s="129"/>
      <c r="H398" s="129" t="s">
        <v>138</v>
      </c>
      <c r="I398" s="135" t="s">
        <v>266</v>
      </c>
      <c r="J398" s="140" t="s">
        <v>449</v>
      </c>
      <c r="K398" s="128"/>
    </row>
    <row r="399" spans="1:11" ht="23.25">
      <c r="A399" s="128"/>
      <c r="B399" s="132" t="s">
        <v>727</v>
      </c>
      <c r="C399" s="133"/>
      <c r="D399" s="133" t="s">
        <v>344</v>
      </c>
      <c r="E399" s="129"/>
      <c r="F399" s="130"/>
      <c r="G399" s="129"/>
      <c r="H399" s="129"/>
      <c r="I399" s="135" t="s">
        <v>267</v>
      </c>
      <c r="J399" s="140" t="s">
        <v>450</v>
      </c>
      <c r="K399" s="128"/>
    </row>
    <row r="400" spans="1:11" ht="24" customHeight="1">
      <c r="A400" s="154"/>
      <c r="B400" s="155"/>
      <c r="C400" s="155"/>
      <c r="D400" s="155"/>
      <c r="E400" s="162"/>
      <c r="F400" s="163"/>
      <c r="G400" s="162"/>
      <c r="H400" s="162"/>
      <c r="I400" s="164"/>
      <c r="J400" s="165"/>
      <c r="K400" s="154"/>
    </row>
    <row r="401" spans="1:11" ht="25.5" customHeight="1">
      <c r="A401" s="128">
        <v>76</v>
      </c>
      <c r="B401" s="133" t="s">
        <v>729</v>
      </c>
      <c r="C401" s="133" t="s">
        <v>261</v>
      </c>
      <c r="D401" s="133" t="s">
        <v>545</v>
      </c>
      <c r="E401" s="137">
        <v>150000</v>
      </c>
      <c r="F401" s="138"/>
      <c r="G401" s="137" t="s">
        <v>25</v>
      </c>
      <c r="H401" s="137" t="s">
        <v>25</v>
      </c>
      <c r="I401" s="132" t="s">
        <v>423</v>
      </c>
      <c r="J401" s="139" t="s">
        <v>290</v>
      </c>
      <c r="K401" s="128" t="s">
        <v>24</v>
      </c>
    </row>
    <row r="402" spans="1:11" ht="28.5" customHeight="1">
      <c r="A402" s="128"/>
      <c r="B402" s="133" t="s">
        <v>730</v>
      </c>
      <c r="C402" s="133" t="s">
        <v>262</v>
      </c>
      <c r="D402" s="133" t="s">
        <v>344</v>
      </c>
      <c r="E402" s="129" t="s">
        <v>138</v>
      </c>
      <c r="F402" s="130"/>
      <c r="G402" s="129"/>
      <c r="H402" s="129"/>
      <c r="I402" s="135" t="s">
        <v>424</v>
      </c>
      <c r="J402" s="140" t="s">
        <v>410</v>
      </c>
      <c r="K402" s="128"/>
    </row>
    <row r="403" spans="1:11" ht="23.25">
      <c r="A403" s="128"/>
      <c r="B403" s="133" t="s">
        <v>731</v>
      </c>
      <c r="C403" s="133"/>
      <c r="D403" s="133"/>
      <c r="E403" s="129"/>
      <c r="F403" s="130"/>
      <c r="G403" s="129"/>
      <c r="H403" s="129"/>
      <c r="I403" s="132"/>
      <c r="J403" s="140"/>
      <c r="K403" s="128"/>
    </row>
    <row r="404" spans="1:11" ht="23.25">
      <c r="A404" s="154"/>
      <c r="B404" s="155"/>
      <c r="C404" s="155"/>
      <c r="D404" s="155"/>
      <c r="E404" s="162"/>
      <c r="F404" s="163"/>
      <c r="G404" s="162"/>
      <c r="H404" s="162"/>
      <c r="I404" s="177"/>
      <c r="J404" s="165"/>
      <c r="K404" s="154"/>
    </row>
    <row r="405" spans="1:11" ht="23.25">
      <c r="A405" s="148">
        <v>77</v>
      </c>
      <c r="B405" s="140" t="s">
        <v>58</v>
      </c>
      <c r="C405" s="133" t="s">
        <v>394</v>
      </c>
      <c r="D405" s="134" t="s">
        <v>436</v>
      </c>
      <c r="E405" s="129" t="s">
        <v>25</v>
      </c>
      <c r="F405" s="130"/>
      <c r="G405" s="129">
        <v>350000</v>
      </c>
      <c r="H405" s="129" t="s">
        <v>25</v>
      </c>
      <c r="I405" s="135" t="s">
        <v>397</v>
      </c>
      <c r="J405" s="136" t="s">
        <v>401</v>
      </c>
      <c r="K405" s="128" t="s">
        <v>24</v>
      </c>
    </row>
    <row r="406" spans="1:11" ht="28.5" customHeight="1">
      <c r="A406" s="148"/>
      <c r="B406" s="182" t="s">
        <v>234</v>
      </c>
      <c r="C406" s="133" t="s">
        <v>28</v>
      </c>
      <c r="D406" s="140" t="s">
        <v>732</v>
      </c>
      <c r="E406" s="129"/>
      <c r="F406" s="130"/>
      <c r="G406" s="129" t="s">
        <v>138</v>
      </c>
      <c r="H406" s="129"/>
      <c r="I406" s="135" t="s">
        <v>398</v>
      </c>
      <c r="J406" s="136" t="s">
        <v>572</v>
      </c>
      <c r="K406" s="128"/>
    </row>
    <row r="407" spans="1:11" ht="23.25">
      <c r="A407" s="128"/>
      <c r="B407" s="140" t="s">
        <v>732</v>
      </c>
      <c r="C407" s="160"/>
      <c r="D407" s="140" t="s">
        <v>733</v>
      </c>
      <c r="E407" s="129"/>
      <c r="F407" s="130"/>
      <c r="G407" s="152"/>
      <c r="H407" s="152"/>
      <c r="I407" s="135" t="s">
        <v>439</v>
      </c>
      <c r="J407" s="136" t="s">
        <v>573</v>
      </c>
      <c r="K407" s="128"/>
    </row>
    <row r="408" spans="1:11" ht="23.25">
      <c r="A408" s="317"/>
      <c r="B408" s="140" t="s">
        <v>733</v>
      </c>
      <c r="C408" s="160"/>
      <c r="D408" s="133" t="s">
        <v>344</v>
      </c>
      <c r="E408" s="129"/>
      <c r="F408" s="184"/>
      <c r="G408" s="152"/>
      <c r="H408" s="152"/>
      <c r="I408" s="135"/>
      <c r="J408" s="136"/>
      <c r="K408" s="128"/>
    </row>
    <row r="409" spans="1:11" ht="23.25">
      <c r="A409" s="154"/>
      <c r="B409" s="155"/>
      <c r="C409" s="155"/>
      <c r="D409" s="155"/>
      <c r="E409" s="162"/>
      <c r="F409" s="163"/>
      <c r="G409" s="162"/>
      <c r="H409" s="162"/>
      <c r="I409" s="177"/>
      <c r="J409" s="165"/>
      <c r="K409" s="154"/>
    </row>
    <row r="410" spans="1:11" ht="23.25">
      <c r="A410" s="128">
        <v>78</v>
      </c>
      <c r="B410" s="111" t="s">
        <v>454</v>
      </c>
      <c r="C410" s="133" t="s">
        <v>261</v>
      </c>
      <c r="D410" s="316" t="s">
        <v>547</v>
      </c>
      <c r="E410" s="137" t="s">
        <v>25</v>
      </c>
      <c r="F410" s="138"/>
      <c r="G410" s="137" t="s">
        <v>25</v>
      </c>
      <c r="H410" s="137">
        <v>300000</v>
      </c>
      <c r="I410" s="132" t="s">
        <v>423</v>
      </c>
      <c r="J410" s="139" t="s">
        <v>290</v>
      </c>
      <c r="K410" s="128" t="s">
        <v>24</v>
      </c>
    </row>
    <row r="411" spans="1:11" ht="23.25">
      <c r="A411" s="128"/>
      <c r="B411" s="182" t="s">
        <v>234</v>
      </c>
      <c r="C411" s="133" t="s">
        <v>262</v>
      </c>
      <c r="D411" s="133" t="s">
        <v>344</v>
      </c>
      <c r="E411" s="129"/>
      <c r="F411" s="130"/>
      <c r="G411" s="129"/>
      <c r="H411" s="129" t="s">
        <v>138</v>
      </c>
      <c r="I411" s="135" t="s">
        <v>424</v>
      </c>
      <c r="J411" s="140" t="s">
        <v>410</v>
      </c>
      <c r="K411" s="128"/>
    </row>
    <row r="412" spans="1:11" ht="23.25">
      <c r="A412" s="128"/>
      <c r="B412" s="133" t="s">
        <v>734</v>
      </c>
      <c r="C412" s="133"/>
      <c r="D412" s="133"/>
      <c r="E412" s="137"/>
      <c r="F412" s="319"/>
      <c r="G412" s="157"/>
      <c r="H412" s="157"/>
      <c r="I412" s="132"/>
      <c r="J412" s="140"/>
      <c r="K412" s="128"/>
    </row>
    <row r="413" spans="1:11" ht="23.25">
      <c r="A413" s="128"/>
      <c r="B413" s="133" t="s">
        <v>735</v>
      </c>
      <c r="C413" s="133"/>
      <c r="D413" s="133"/>
      <c r="E413" s="137"/>
      <c r="F413" s="319"/>
      <c r="G413" s="157"/>
      <c r="H413" s="157"/>
      <c r="I413" s="132"/>
      <c r="J413" s="140"/>
      <c r="K413" s="128"/>
    </row>
    <row r="414" spans="1:11" ht="23.25">
      <c r="A414" s="128"/>
      <c r="B414" s="133" t="s">
        <v>736</v>
      </c>
      <c r="C414" s="133"/>
      <c r="D414" s="133"/>
      <c r="E414" s="137"/>
      <c r="F414" s="319"/>
      <c r="G414" s="157"/>
      <c r="H414" s="157"/>
      <c r="I414" s="132"/>
      <c r="J414" s="170"/>
      <c r="K414" s="128"/>
    </row>
    <row r="415" spans="1:11" ht="23.25">
      <c r="A415" s="154"/>
      <c r="B415" s="155"/>
      <c r="C415" s="155"/>
      <c r="D415" s="155"/>
      <c r="E415" s="292"/>
      <c r="F415" s="322"/>
      <c r="G415" s="269"/>
      <c r="H415" s="269"/>
      <c r="I415" s="164"/>
      <c r="J415" s="212"/>
      <c r="K415" s="154"/>
    </row>
    <row r="416" spans="1:11" ht="23.25">
      <c r="A416" s="128">
        <v>79</v>
      </c>
      <c r="B416" s="111" t="s">
        <v>102</v>
      </c>
      <c r="C416" s="133" t="s">
        <v>739</v>
      </c>
      <c r="D416" s="133" t="s">
        <v>103</v>
      </c>
      <c r="E416" s="137" t="s">
        <v>25</v>
      </c>
      <c r="F416" s="138"/>
      <c r="G416" s="137" t="s">
        <v>25</v>
      </c>
      <c r="H416" s="129">
        <v>400000</v>
      </c>
      <c r="I416" s="135" t="s">
        <v>397</v>
      </c>
      <c r="J416" s="136" t="s">
        <v>401</v>
      </c>
      <c r="K416" s="128" t="s">
        <v>24</v>
      </c>
    </row>
    <row r="417" spans="1:11" ht="23.25">
      <c r="A417" s="128"/>
      <c r="B417" s="133" t="s">
        <v>738</v>
      </c>
      <c r="C417" s="133"/>
      <c r="D417" s="133" t="s">
        <v>344</v>
      </c>
      <c r="E417" s="129"/>
      <c r="F417" s="130"/>
      <c r="G417" s="129"/>
      <c r="H417" s="129" t="s">
        <v>138</v>
      </c>
      <c r="I417" s="135" t="s">
        <v>398</v>
      </c>
      <c r="J417" s="136" t="s">
        <v>170</v>
      </c>
      <c r="K417" s="149"/>
    </row>
    <row r="418" spans="1:11" ht="23.25">
      <c r="A418" s="154"/>
      <c r="B418" s="155"/>
      <c r="C418" s="155"/>
      <c r="D418" s="273"/>
      <c r="E418" s="162"/>
      <c r="F418" s="163"/>
      <c r="G418" s="162"/>
      <c r="H418" s="162"/>
      <c r="I418" s="164"/>
      <c r="J418" s="267"/>
      <c r="K418" s="154"/>
    </row>
    <row r="419" spans="1:11" ht="23.25">
      <c r="A419" s="166"/>
      <c r="B419" s="150"/>
      <c r="C419" s="150"/>
      <c r="D419" s="114">
        <v>41</v>
      </c>
      <c r="E419" s="167"/>
      <c r="F419" s="168"/>
      <c r="G419" s="167"/>
      <c r="H419" s="167"/>
      <c r="I419" s="169"/>
      <c r="J419" s="170"/>
      <c r="K419" s="171"/>
    </row>
    <row r="420" spans="1:11" s="147" customFormat="1" ht="26.25">
      <c r="A420" s="300" t="s">
        <v>253</v>
      </c>
      <c r="B420" s="300"/>
      <c r="C420" s="300"/>
      <c r="D420" s="301"/>
      <c r="E420" s="302"/>
      <c r="F420" s="303"/>
      <c r="G420" s="302"/>
      <c r="H420" s="302"/>
      <c r="I420" s="304"/>
      <c r="J420" s="305"/>
      <c r="K420" s="112" t="s">
        <v>249</v>
      </c>
    </row>
    <row r="421" spans="1:11" s="147" customFormat="1" ht="26.25">
      <c r="A421" s="306" t="s">
        <v>244</v>
      </c>
      <c r="B421" s="307"/>
      <c r="C421" s="306"/>
      <c r="D421" s="308"/>
      <c r="E421" s="309"/>
      <c r="F421" s="310"/>
      <c r="G421" s="309"/>
      <c r="H421" s="309"/>
      <c r="I421" s="311"/>
      <c r="J421" s="312"/>
      <c r="K421" s="312"/>
    </row>
    <row r="422" spans="1:11" s="110" customFormat="1" ht="23.25">
      <c r="A422" s="707" t="s">
        <v>4</v>
      </c>
      <c r="B422" s="707" t="s">
        <v>3</v>
      </c>
      <c r="C422" s="707" t="s">
        <v>5</v>
      </c>
      <c r="D422" s="707" t="s">
        <v>6</v>
      </c>
      <c r="E422" s="710" t="s">
        <v>63</v>
      </c>
      <c r="F422" s="711"/>
      <c r="G422" s="711"/>
      <c r="H422" s="712"/>
      <c r="I422" s="121" t="s">
        <v>20</v>
      </c>
      <c r="J422" s="122" t="s">
        <v>7</v>
      </c>
      <c r="K422" s="122" t="s">
        <v>8</v>
      </c>
    </row>
    <row r="423" spans="1:11" s="110" customFormat="1" ht="23.25">
      <c r="A423" s="708"/>
      <c r="B423" s="708"/>
      <c r="C423" s="708"/>
      <c r="D423" s="708"/>
      <c r="E423" s="491" t="s">
        <v>245</v>
      </c>
      <c r="F423" s="123"/>
      <c r="G423" s="491" t="s">
        <v>246</v>
      </c>
      <c r="H423" s="491" t="s">
        <v>247</v>
      </c>
      <c r="I423" s="117" t="s">
        <v>21</v>
      </c>
      <c r="J423" s="124" t="s">
        <v>64</v>
      </c>
      <c r="K423" s="124" t="s">
        <v>9</v>
      </c>
    </row>
    <row r="424" spans="1:11" s="110" customFormat="1" ht="23.25">
      <c r="A424" s="709"/>
      <c r="B424" s="709"/>
      <c r="C424" s="709"/>
      <c r="D424" s="492" t="s">
        <v>16</v>
      </c>
      <c r="E424" s="492" t="s">
        <v>15</v>
      </c>
      <c r="F424" s="125"/>
      <c r="G424" s="492" t="s">
        <v>15</v>
      </c>
      <c r="H424" s="492" t="s">
        <v>15</v>
      </c>
      <c r="I424" s="126"/>
      <c r="J424" s="127"/>
      <c r="K424" s="127"/>
    </row>
    <row r="425" spans="1:11" ht="23.25">
      <c r="A425" s="128">
        <v>80</v>
      </c>
      <c r="B425" s="111" t="s">
        <v>102</v>
      </c>
      <c r="C425" s="133" t="s">
        <v>739</v>
      </c>
      <c r="D425" s="133" t="s">
        <v>103</v>
      </c>
      <c r="E425" s="137" t="s">
        <v>25</v>
      </c>
      <c r="F425" s="138"/>
      <c r="G425" s="137" t="s">
        <v>25</v>
      </c>
      <c r="H425" s="129">
        <v>400000</v>
      </c>
      <c r="I425" s="135" t="s">
        <v>397</v>
      </c>
      <c r="J425" s="136" t="s">
        <v>401</v>
      </c>
      <c r="K425" s="128" t="s">
        <v>24</v>
      </c>
    </row>
    <row r="426" spans="1:11" ht="23.25">
      <c r="A426" s="128"/>
      <c r="B426" s="133" t="s">
        <v>740</v>
      </c>
      <c r="C426" s="133"/>
      <c r="D426" s="133" t="s">
        <v>344</v>
      </c>
      <c r="E426" s="129"/>
      <c r="F426" s="130"/>
      <c r="G426" s="129"/>
      <c r="H426" s="129" t="s">
        <v>138</v>
      </c>
      <c r="I426" s="135" t="s">
        <v>398</v>
      </c>
      <c r="J426" s="136" t="s">
        <v>170</v>
      </c>
      <c r="K426" s="149"/>
    </row>
    <row r="427" spans="1:11" ht="23.25">
      <c r="A427" s="128"/>
      <c r="B427" s="133" t="s">
        <v>741</v>
      </c>
      <c r="C427" s="133"/>
      <c r="D427" s="133"/>
      <c r="E427" s="129"/>
      <c r="F427" s="130"/>
      <c r="G427" s="129"/>
      <c r="H427" s="129"/>
      <c r="I427" s="135"/>
      <c r="J427" s="136"/>
      <c r="K427" s="149"/>
    </row>
    <row r="428" spans="1:11" ht="23.25">
      <c r="A428" s="154"/>
      <c r="B428" s="155"/>
      <c r="C428" s="155"/>
      <c r="D428" s="273"/>
      <c r="E428" s="162"/>
      <c r="F428" s="163"/>
      <c r="G428" s="162"/>
      <c r="H428" s="162"/>
      <c r="I428" s="164"/>
      <c r="J428" s="267"/>
      <c r="K428" s="154"/>
    </row>
    <row r="429" spans="1:11" ht="23.25">
      <c r="A429" s="128">
        <v>81</v>
      </c>
      <c r="B429" s="133" t="s">
        <v>62</v>
      </c>
      <c r="C429" s="133" t="s">
        <v>261</v>
      </c>
      <c r="D429" s="133" t="s">
        <v>263</v>
      </c>
      <c r="E429" s="137" t="s">
        <v>25</v>
      </c>
      <c r="F429" s="138"/>
      <c r="G429" s="137" t="s">
        <v>25</v>
      </c>
      <c r="H429" s="129">
        <v>3000000</v>
      </c>
      <c r="I429" s="135" t="s">
        <v>265</v>
      </c>
      <c r="J429" s="139" t="s">
        <v>448</v>
      </c>
      <c r="K429" s="128" t="s">
        <v>24</v>
      </c>
    </row>
    <row r="430" spans="1:11" ht="23.25">
      <c r="A430" s="128"/>
      <c r="B430" s="182" t="s">
        <v>234</v>
      </c>
      <c r="C430" s="133" t="s">
        <v>262</v>
      </c>
      <c r="D430" s="133" t="s">
        <v>344</v>
      </c>
      <c r="E430" s="129"/>
      <c r="F430" s="130"/>
      <c r="G430" s="129"/>
      <c r="H430" s="129" t="s">
        <v>138</v>
      </c>
      <c r="I430" s="135" t="s">
        <v>266</v>
      </c>
      <c r="J430" s="140" t="s">
        <v>449</v>
      </c>
      <c r="K430" s="128"/>
    </row>
    <row r="431" spans="1:11" ht="23.25">
      <c r="A431" s="128"/>
      <c r="B431" s="132" t="s">
        <v>737</v>
      </c>
      <c r="C431" s="133"/>
      <c r="D431" s="134"/>
      <c r="E431" s="129"/>
      <c r="F431" s="130"/>
      <c r="G431" s="129"/>
      <c r="H431" s="129"/>
      <c r="I431" s="135" t="s">
        <v>267</v>
      </c>
      <c r="J431" s="140" t="s">
        <v>450</v>
      </c>
      <c r="K431" s="128"/>
    </row>
    <row r="432" spans="1:11" ht="19.5" customHeight="1">
      <c r="A432" s="154"/>
      <c r="B432" s="265"/>
      <c r="C432" s="164"/>
      <c r="D432" s="155"/>
      <c r="E432" s="162"/>
      <c r="F432" s="190"/>
      <c r="G432" s="270"/>
      <c r="H432" s="270"/>
      <c r="I432" s="177"/>
      <c r="J432" s="267"/>
      <c r="K432" s="154"/>
    </row>
    <row r="433" spans="1:11" s="228" customFormat="1" ht="23.25">
      <c r="A433" s="486"/>
      <c r="B433" s="487" t="s">
        <v>104</v>
      </c>
      <c r="C433" s="486"/>
      <c r="D433" s="486"/>
      <c r="E433" s="486"/>
      <c r="F433" s="486"/>
      <c r="G433" s="486"/>
      <c r="H433" s="486"/>
      <c r="I433" s="488"/>
      <c r="J433" s="489"/>
      <c r="K433" s="490"/>
    </row>
    <row r="434" spans="1:11" ht="23.25">
      <c r="A434" s="148">
        <v>82</v>
      </c>
      <c r="B434" s="133" t="s">
        <v>756</v>
      </c>
      <c r="C434" s="133" t="s">
        <v>394</v>
      </c>
      <c r="D434" s="134" t="s">
        <v>436</v>
      </c>
      <c r="E434" s="137" t="s">
        <v>25</v>
      </c>
      <c r="F434" s="138"/>
      <c r="G434" s="137" t="s">
        <v>25</v>
      </c>
      <c r="H434" s="129">
        <v>450000</v>
      </c>
      <c r="I434" s="135" t="s">
        <v>397</v>
      </c>
      <c r="J434" s="136" t="s">
        <v>401</v>
      </c>
      <c r="K434" s="128" t="s">
        <v>24</v>
      </c>
    </row>
    <row r="435" spans="1:11" ht="23.25">
      <c r="A435" s="148"/>
      <c r="B435" s="182" t="s">
        <v>104</v>
      </c>
      <c r="C435" s="133" t="s">
        <v>28</v>
      </c>
      <c r="D435" s="140" t="s">
        <v>751</v>
      </c>
      <c r="E435" s="129"/>
      <c r="F435" s="130"/>
      <c r="G435" s="129"/>
      <c r="H435" s="129" t="s">
        <v>138</v>
      </c>
      <c r="I435" s="135" t="s">
        <v>398</v>
      </c>
      <c r="J435" s="136" t="s">
        <v>572</v>
      </c>
      <c r="K435" s="128"/>
    </row>
    <row r="436" spans="1:11" ht="23.25">
      <c r="A436" s="148"/>
      <c r="B436" s="140" t="s">
        <v>751</v>
      </c>
      <c r="C436" s="160"/>
      <c r="D436" s="140" t="s">
        <v>752</v>
      </c>
      <c r="E436" s="129"/>
      <c r="F436" s="130"/>
      <c r="G436" s="152"/>
      <c r="H436" s="152"/>
      <c r="I436" s="135" t="s">
        <v>439</v>
      </c>
      <c r="J436" s="136" t="s">
        <v>573</v>
      </c>
      <c r="K436" s="128"/>
    </row>
    <row r="437" spans="1:11" ht="23.25">
      <c r="A437" s="148"/>
      <c r="B437" s="140" t="s">
        <v>752</v>
      </c>
      <c r="C437" s="160"/>
      <c r="D437" s="133" t="s">
        <v>344</v>
      </c>
      <c r="E437" s="129"/>
      <c r="F437" s="184"/>
      <c r="G437" s="152"/>
      <c r="H437" s="152"/>
      <c r="I437" s="135"/>
      <c r="J437" s="136"/>
      <c r="K437" s="128"/>
    </row>
    <row r="438" spans="1:11" ht="23.25">
      <c r="A438" s="208"/>
      <c r="B438" s="165"/>
      <c r="C438" s="164"/>
      <c r="D438" s="155"/>
      <c r="E438" s="162"/>
      <c r="F438" s="163"/>
      <c r="G438" s="162"/>
      <c r="H438" s="162"/>
      <c r="I438" s="164"/>
      <c r="J438" s="212"/>
      <c r="K438" s="154"/>
    </row>
    <row r="439" spans="1:11" ht="23.25">
      <c r="A439" s="128">
        <v>83</v>
      </c>
      <c r="B439" s="132" t="s">
        <v>753</v>
      </c>
      <c r="C439" s="133" t="s">
        <v>261</v>
      </c>
      <c r="D439" s="133" t="s">
        <v>640</v>
      </c>
      <c r="E439" s="137" t="s">
        <v>25</v>
      </c>
      <c r="F439" s="138"/>
      <c r="G439" s="137" t="s">
        <v>25</v>
      </c>
      <c r="H439" s="129">
        <v>3000000</v>
      </c>
      <c r="I439" s="135" t="s">
        <v>265</v>
      </c>
      <c r="J439" s="139" t="s">
        <v>448</v>
      </c>
      <c r="K439" s="128" t="s">
        <v>24</v>
      </c>
    </row>
    <row r="440" spans="1:11" ht="23.25">
      <c r="A440" s="128"/>
      <c r="B440" s="182" t="s">
        <v>754</v>
      </c>
      <c r="C440" s="133" t="s">
        <v>262</v>
      </c>
      <c r="D440" s="133" t="s">
        <v>344</v>
      </c>
      <c r="E440" s="129"/>
      <c r="F440" s="130"/>
      <c r="G440" s="129"/>
      <c r="H440" s="129" t="s">
        <v>138</v>
      </c>
      <c r="I440" s="135" t="s">
        <v>266</v>
      </c>
      <c r="J440" s="140" t="s">
        <v>449</v>
      </c>
      <c r="K440" s="128"/>
    </row>
    <row r="441" spans="1:11" ht="23.25">
      <c r="A441" s="128"/>
      <c r="B441" s="132" t="s">
        <v>755</v>
      </c>
      <c r="C441" s="133"/>
      <c r="D441" s="132"/>
      <c r="E441" s="129"/>
      <c r="F441" s="130"/>
      <c r="G441" s="129"/>
      <c r="H441" s="129"/>
      <c r="I441" s="135" t="s">
        <v>267</v>
      </c>
      <c r="J441" s="140" t="s">
        <v>450</v>
      </c>
      <c r="K441" s="128"/>
    </row>
    <row r="442" spans="1:11" ht="23.25">
      <c r="A442" s="154"/>
      <c r="B442" s="164"/>
      <c r="C442" s="155"/>
      <c r="D442" s="155"/>
      <c r="E442" s="162"/>
      <c r="F442" s="163"/>
      <c r="G442" s="162"/>
      <c r="H442" s="162"/>
      <c r="I442" s="177"/>
      <c r="J442" s="212"/>
      <c r="K442" s="154"/>
    </row>
    <row r="443" spans="1:11" ht="23.25">
      <c r="A443" s="148">
        <v>84</v>
      </c>
      <c r="B443" s="133" t="s">
        <v>58</v>
      </c>
      <c r="C443" s="133" t="s">
        <v>394</v>
      </c>
      <c r="D443" s="134" t="s">
        <v>436</v>
      </c>
      <c r="E443" s="137" t="s">
        <v>25</v>
      </c>
      <c r="F443" s="138"/>
      <c r="G443" s="137" t="s">
        <v>25</v>
      </c>
      <c r="H443" s="129">
        <v>350000</v>
      </c>
      <c r="I443" s="135" t="s">
        <v>397</v>
      </c>
      <c r="J443" s="136" t="s">
        <v>401</v>
      </c>
      <c r="K443" s="128" t="s">
        <v>24</v>
      </c>
    </row>
    <row r="444" spans="1:11" ht="23.25">
      <c r="A444" s="148"/>
      <c r="B444" s="182" t="s">
        <v>104</v>
      </c>
      <c r="C444" s="133" t="s">
        <v>28</v>
      </c>
      <c r="D444" s="140" t="s">
        <v>757</v>
      </c>
      <c r="E444" s="129"/>
      <c r="F444" s="130"/>
      <c r="G444" s="129"/>
      <c r="H444" s="129" t="s">
        <v>138</v>
      </c>
      <c r="I444" s="135" t="s">
        <v>398</v>
      </c>
      <c r="J444" s="136" t="s">
        <v>572</v>
      </c>
      <c r="K444" s="128"/>
    </row>
    <row r="445" spans="1:11" ht="23.25">
      <c r="A445" s="148"/>
      <c r="B445" s="140" t="s">
        <v>757</v>
      </c>
      <c r="C445" s="160"/>
      <c r="D445" s="140" t="s">
        <v>758</v>
      </c>
      <c r="E445" s="129"/>
      <c r="F445" s="130"/>
      <c r="G445" s="152"/>
      <c r="H445" s="152"/>
      <c r="I445" s="135" t="s">
        <v>439</v>
      </c>
      <c r="J445" s="136" t="s">
        <v>573</v>
      </c>
      <c r="K445" s="128"/>
    </row>
    <row r="446" spans="1:11" ht="23.25">
      <c r="A446" s="208"/>
      <c r="B446" s="165" t="s">
        <v>758</v>
      </c>
      <c r="C446" s="318"/>
      <c r="D446" s="155" t="s">
        <v>344</v>
      </c>
      <c r="E446" s="162"/>
      <c r="F446" s="190"/>
      <c r="G446" s="270"/>
      <c r="H446" s="270"/>
      <c r="I446" s="177"/>
      <c r="J446" s="267"/>
      <c r="K446" s="154"/>
    </row>
    <row r="447" spans="1:11" ht="23.25">
      <c r="A447" s="166"/>
      <c r="B447" s="150"/>
      <c r="C447" s="150"/>
      <c r="D447" s="114">
        <v>42</v>
      </c>
      <c r="E447" s="167"/>
      <c r="F447" s="168"/>
      <c r="G447" s="167"/>
      <c r="H447" s="167"/>
      <c r="I447" s="169"/>
      <c r="J447" s="170"/>
      <c r="K447" s="171"/>
    </row>
    <row r="448" spans="1:11" s="147" customFormat="1" ht="26.25">
      <c r="A448" s="300" t="s">
        <v>253</v>
      </c>
      <c r="B448" s="300"/>
      <c r="C448" s="300"/>
      <c r="D448" s="301"/>
      <c r="E448" s="302"/>
      <c r="F448" s="303"/>
      <c r="G448" s="302"/>
      <c r="H448" s="302"/>
      <c r="I448" s="304"/>
      <c r="J448" s="305"/>
      <c r="K448" s="112" t="s">
        <v>249</v>
      </c>
    </row>
    <row r="449" spans="1:11" s="147" customFormat="1" ht="26.25">
      <c r="A449" s="306" t="s">
        <v>244</v>
      </c>
      <c r="B449" s="307"/>
      <c r="C449" s="306"/>
      <c r="D449" s="308"/>
      <c r="E449" s="309"/>
      <c r="F449" s="310"/>
      <c r="G449" s="309"/>
      <c r="H449" s="309"/>
      <c r="I449" s="311"/>
      <c r="J449" s="312"/>
      <c r="K449" s="312"/>
    </row>
    <row r="450" spans="1:11" s="110" customFormat="1" ht="23.25">
      <c r="A450" s="707" t="s">
        <v>4</v>
      </c>
      <c r="B450" s="707" t="s">
        <v>3</v>
      </c>
      <c r="C450" s="707" t="s">
        <v>5</v>
      </c>
      <c r="D450" s="707" t="s">
        <v>6</v>
      </c>
      <c r="E450" s="710" t="s">
        <v>63</v>
      </c>
      <c r="F450" s="711"/>
      <c r="G450" s="711"/>
      <c r="H450" s="712"/>
      <c r="I450" s="121" t="s">
        <v>20</v>
      </c>
      <c r="J450" s="122" t="s">
        <v>7</v>
      </c>
      <c r="K450" s="122" t="s">
        <v>8</v>
      </c>
    </row>
    <row r="451" spans="1:11" s="110" customFormat="1" ht="23.25">
      <c r="A451" s="708"/>
      <c r="B451" s="708"/>
      <c r="C451" s="708"/>
      <c r="D451" s="708"/>
      <c r="E451" s="491" t="s">
        <v>245</v>
      </c>
      <c r="F451" s="123"/>
      <c r="G451" s="491" t="s">
        <v>246</v>
      </c>
      <c r="H451" s="491" t="s">
        <v>247</v>
      </c>
      <c r="I451" s="117" t="s">
        <v>21</v>
      </c>
      <c r="J451" s="124" t="s">
        <v>64</v>
      </c>
      <c r="K451" s="124" t="s">
        <v>9</v>
      </c>
    </row>
    <row r="452" spans="1:11" s="110" customFormat="1" ht="23.25">
      <c r="A452" s="709"/>
      <c r="B452" s="709"/>
      <c r="C452" s="709"/>
      <c r="D452" s="492" t="s">
        <v>16</v>
      </c>
      <c r="E452" s="492" t="s">
        <v>15</v>
      </c>
      <c r="F452" s="125"/>
      <c r="G452" s="492" t="s">
        <v>15</v>
      </c>
      <c r="H452" s="492" t="s">
        <v>15</v>
      </c>
      <c r="I452" s="126"/>
      <c r="J452" s="127"/>
      <c r="K452" s="127"/>
    </row>
    <row r="453" spans="1:11" ht="23.25">
      <c r="A453" s="151" t="s">
        <v>2587</v>
      </c>
      <c r="B453" s="133" t="s">
        <v>759</v>
      </c>
      <c r="C453" s="133" t="s">
        <v>408</v>
      </c>
      <c r="D453" s="133" t="s">
        <v>411</v>
      </c>
      <c r="E453" s="129">
        <v>200000</v>
      </c>
      <c r="F453" s="130"/>
      <c r="G453" s="129" t="s">
        <v>25</v>
      </c>
      <c r="H453" s="129" t="s">
        <v>25</v>
      </c>
      <c r="I453" s="135" t="s">
        <v>415</v>
      </c>
      <c r="J453" s="139" t="s">
        <v>412</v>
      </c>
      <c r="K453" s="128" t="s">
        <v>24</v>
      </c>
    </row>
    <row r="454" spans="1:11" ht="23.25">
      <c r="A454" s="153"/>
      <c r="B454" s="133" t="s">
        <v>760</v>
      </c>
      <c r="C454" s="315" t="s">
        <v>409</v>
      </c>
      <c r="D454" s="133" t="s">
        <v>344</v>
      </c>
      <c r="E454" s="129" t="s">
        <v>138</v>
      </c>
      <c r="F454" s="130"/>
      <c r="G454" s="129"/>
      <c r="H454" s="129"/>
      <c r="I454" s="135" t="s">
        <v>416</v>
      </c>
      <c r="J454" s="139" t="s">
        <v>413</v>
      </c>
      <c r="K454" s="128"/>
    </row>
    <row r="455" spans="1:11" ht="23.25">
      <c r="A455" s="128"/>
      <c r="B455" s="133"/>
      <c r="C455" s="133"/>
      <c r="D455" s="133"/>
      <c r="E455" s="129"/>
      <c r="F455" s="130"/>
      <c r="G455" s="129"/>
      <c r="H455" s="129"/>
      <c r="I455" s="135" t="s">
        <v>417</v>
      </c>
      <c r="J455" s="140" t="s">
        <v>414</v>
      </c>
      <c r="K455" s="128"/>
    </row>
    <row r="456" spans="1:11" ht="25.5" customHeight="1">
      <c r="A456" s="294"/>
      <c r="B456" s="155"/>
      <c r="C456" s="155"/>
      <c r="D456" s="155"/>
      <c r="E456" s="162"/>
      <c r="F456" s="163"/>
      <c r="G456" s="162"/>
      <c r="H456" s="162"/>
      <c r="I456" s="177"/>
      <c r="J456" s="267"/>
      <c r="K456" s="154"/>
    </row>
    <row r="457" spans="1:11" ht="25.5" customHeight="1">
      <c r="A457" s="128">
        <v>86</v>
      </c>
      <c r="B457" s="133" t="s">
        <v>762</v>
      </c>
      <c r="C457" s="133" t="s">
        <v>261</v>
      </c>
      <c r="D457" s="133" t="s">
        <v>545</v>
      </c>
      <c r="E457" s="137" t="s">
        <v>25</v>
      </c>
      <c r="F457" s="138"/>
      <c r="G457" s="137" t="s">
        <v>25</v>
      </c>
      <c r="H457" s="137">
        <v>500000</v>
      </c>
      <c r="I457" s="132" t="s">
        <v>423</v>
      </c>
      <c r="J457" s="139" t="s">
        <v>290</v>
      </c>
      <c r="K457" s="128" t="s">
        <v>24</v>
      </c>
    </row>
    <row r="458" spans="1:11" ht="28.5" customHeight="1">
      <c r="A458" s="128"/>
      <c r="B458" s="133" t="s">
        <v>763</v>
      </c>
      <c r="C458" s="133" t="s">
        <v>262</v>
      </c>
      <c r="D458" s="133" t="s">
        <v>765</v>
      </c>
      <c r="E458" s="129"/>
      <c r="F458" s="130"/>
      <c r="G458" s="129"/>
      <c r="H458" s="129" t="s">
        <v>138</v>
      </c>
      <c r="I458" s="135" t="s">
        <v>424</v>
      </c>
      <c r="J458" s="140" t="s">
        <v>410</v>
      </c>
      <c r="K458" s="128"/>
    </row>
    <row r="459" spans="1:11" ht="23.25">
      <c r="A459" s="128"/>
      <c r="B459" s="133" t="s">
        <v>764</v>
      </c>
      <c r="C459" s="133"/>
      <c r="D459" s="133" t="s">
        <v>344</v>
      </c>
      <c r="E459" s="129"/>
      <c r="F459" s="130"/>
      <c r="G459" s="129"/>
      <c r="H459" s="129"/>
      <c r="I459" s="132"/>
      <c r="J459" s="140"/>
      <c r="K459" s="128"/>
    </row>
    <row r="460" spans="1:11" ht="23.25">
      <c r="A460" s="154"/>
      <c r="B460" s="155"/>
      <c r="C460" s="155"/>
      <c r="D460" s="155"/>
      <c r="E460" s="162"/>
      <c r="F460" s="163"/>
      <c r="G460" s="162"/>
      <c r="H460" s="162"/>
      <c r="I460" s="177"/>
      <c r="J460" s="165"/>
      <c r="K460" s="154"/>
    </row>
    <row r="461" spans="1:11" ht="25.5" customHeight="1">
      <c r="A461" s="128">
        <v>87</v>
      </c>
      <c r="B461" s="133" t="s">
        <v>761</v>
      </c>
      <c r="C461" s="133" t="s">
        <v>261</v>
      </c>
      <c r="D461" s="133" t="s">
        <v>545</v>
      </c>
      <c r="E461" s="137" t="s">
        <v>25</v>
      </c>
      <c r="F461" s="138"/>
      <c r="G461" s="137" t="s">
        <v>25</v>
      </c>
      <c r="H461" s="137">
        <v>400000</v>
      </c>
      <c r="I461" s="132" t="s">
        <v>423</v>
      </c>
      <c r="J461" s="139" t="s">
        <v>290</v>
      </c>
      <c r="K461" s="128" t="s">
        <v>24</v>
      </c>
    </row>
    <row r="462" spans="1:11" ht="28.5" customHeight="1">
      <c r="A462" s="128"/>
      <c r="B462" s="133" t="s">
        <v>766</v>
      </c>
      <c r="C462" s="133" t="s">
        <v>262</v>
      </c>
      <c r="D462" s="133" t="s">
        <v>344</v>
      </c>
      <c r="E462" s="129"/>
      <c r="F462" s="130"/>
      <c r="G462" s="129"/>
      <c r="H462" s="129" t="s">
        <v>138</v>
      </c>
      <c r="I462" s="135" t="s">
        <v>424</v>
      </c>
      <c r="J462" s="140" t="s">
        <v>410</v>
      </c>
      <c r="K462" s="128"/>
    </row>
    <row r="463" spans="1:11" ht="23.25">
      <c r="A463" s="128"/>
      <c r="B463" s="133" t="s">
        <v>767</v>
      </c>
      <c r="C463" s="133"/>
      <c r="D463" s="133"/>
      <c r="E463" s="129"/>
      <c r="F463" s="130"/>
      <c r="G463" s="129"/>
      <c r="H463" s="129"/>
      <c r="I463" s="132"/>
      <c r="J463" s="140"/>
      <c r="K463" s="128"/>
    </row>
    <row r="464" spans="1:11" ht="23.25">
      <c r="A464" s="176"/>
      <c r="B464" s="155"/>
      <c r="C464" s="155"/>
      <c r="D464" s="155"/>
      <c r="E464" s="162"/>
      <c r="F464" s="163"/>
      <c r="G464" s="162"/>
      <c r="H464" s="162"/>
      <c r="I464" s="177"/>
      <c r="J464" s="271"/>
      <c r="K464" s="154"/>
    </row>
    <row r="465" spans="1:11" ht="23.25">
      <c r="A465" s="128">
        <v>88</v>
      </c>
      <c r="B465" s="111" t="s">
        <v>309</v>
      </c>
      <c r="C465" s="133" t="s">
        <v>261</v>
      </c>
      <c r="D465" s="316" t="s">
        <v>547</v>
      </c>
      <c r="E465" s="137" t="s">
        <v>25</v>
      </c>
      <c r="F465" s="138"/>
      <c r="G465" s="137" t="s">
        <v>25</v>
      </c>
      <c r="H465" s="137">
        <v>200000</v>
      </c>
      <c r="I465" s="132" t="s">
        <v>423</v>
      </c>
      <c r="J465" s="139" t="s">
        <v>290</v>
      </c>
      <c r="K465" s="128" t="s">
        <v>24</v>
      </c>
    </row>
    <row r="466" spans="1:11" ht="23.25">
      <c r="A466" s="128"/>
      <c r="B466" s="133" t="s">
        <v>104</v>
      </c>
      <c r="C466" s="133" t="s">
        <v>262</v>
      </c>
      <c r="D466" s="133" t="s">
        <v>344</v>
      </c>
      <c r="E466" s="129"/>
      <c r="F466" s="130"/>
      <c r="G466" s="129"/>
      <c r="H466" s="129" t="s">
        <v>138</v>
      </c>
      <c r="I466" s="135" t="s">
        <v>424</v>
      </c>
      <c r="J466" s="140" t="s">
        <v>410</v>
      </c>
      <c r="K466" s="128"/>
    </row>
    <row r="467" spans="1:11" ht="23.25">
      <c r="A467" s="154"/>
      <c r="B467" s="164"/>
      <c r="C467" s="155"/>
      <c r="D467" s="155"/>
      <c r="E467" s="162"/>
      <c r="F467" s="163"/>
      <c r="G467" s="162"/>
      <c r="H467" s="162"/>
      <c r="I467" s="177"/>
      <c r="J467" s="165"/>
      <c r="K467" s="154"/>
    </row>
    <row r="468" spans="1:11" s="6" customFormat="1" ht="23.25">
      <c r="A468" s="342">
        <v>89</v>
      </c>
      <c r="B468" s="343" t="s">
        <v>326</v>
      </c>
      <c r="C468" s="343" t="s">
        <v>261</v>
      </c>
      <c r="D468" s="343" t="s">
        <v>263</v>
      </c>
      <c r="E468" s="129">
        <v>2000000</v>
      </c>
      <c r="F468" s="130"/>
      <c r="G468" s="129">
        <v>2000000</v>
      </c>
      <c r="H468" s="129">
        <v>2000000</v>
      </c>
      <c r="I468" s="344" t="s">
        <v>265</v>
      </c>
      <c r="J468" s="351" t="s">
        <v>268</v>
      </c>
      <c r="K468" s="342" t="s">
        <v>264</v>
      </c>
    </row>
    <row r="469" spans="1:11" s="6" customFormat="1" ht="23.25">
      <c r="A469" s="342"/>
      <c r="B469" s="343" t="s">
        <v>327</v>
      </c>
      <c r="C469" s="343" t="s">
        <v>262</v>
      </c>
      <c r="D469" s="343" t="s">
        <v>328</v>
      </c>
      <c r="E469" s="129" t="s">
        <v>264</v>
      </c>
      <c r="F469" s="130"/>
      <c r="G469" s="129" t="s">
        <v>264</v>
      </c>
      <c r="H469" s="129" t="s">
        <v>264</v>
      </c>
      <c r="I469" s="344" t="s">
        <v>266</v>
      </c>
      <c r="J469" s="349" t="s">
        <v>270</v>
      </c>
      <c r="K469" s="342" t="s">
        <v>271</v>
      </c>
    </row>
    <row r="470" spans="1:11" s="6" customFormat="1" ht="23.25">
      <c r="A470" s="342"/>
      <c r="B470" s="343"/>
      <c r="C470" s="343"/>
      <c r="D470" s="343"/>
      <c r="E470" s="129"/>
      <c r="F470" s="130"/>
      <c r="G470" s="129"/>
      <c r="H470" s="485"/>
      <c r="I470" s="344" t="s">
        <v>267</v>
      </c>
      <c r="J470" s="349" t="s">
        <v>269</v>
      </c>
      <c r="K470" s="352"/>
    </row>
    <row r="471" spans="1:11" s="6" customFormat="1" ht="23.25">
      <c r="A471" s="478"/>
      <c r="B471" s="479"/>
      <c r="C471" s="479"/>
      <c r="D471" s="480"/>
      <c r="E471" s="162"/>
      <c r="F471" s="163"/>
      <c r="G471" s="481"/>
      <c r="H471" s="482"/>
      <c r="I471" s="481"/>
      <c r="J471" s="483"/>
      <c r="K471" s="484"/>
    </row>
    <row r="472" spans="1:11" ht="23.25">
      <c r="A472" s="128">
        <v>90</v>
      </c>
      <c r="B472" s="111" t="s">
        <v>2576</v>
      </c>
      <c r="C472" s="133" t="s">
        <v>261</v>
      </c>
      <c r="D472" s="316" t="s">
        <v>547</v>
      </c>
      <c r="E472" s="137" t="s">
        <v>25</v>
      </c>
      <c r="F472" s="138"/>
      <c r="G472" s="137" t="s">
        <v>25</v>
      </c>
      <c r="H472" s="137">
        <v>50000</v>
      </c>
      <c r="I472" s="132" t="s">
        <v>423</v>
      </c>
      <c r="J472" s="139" t="s">
        <v>290</v>
      </c>
      <c r="K472" s="128" t="s">
        <v>24</v>
      </c>
    </row>
    <row r="473" spans="1:11" ht="23.25">
      <c r="A473" s="128"/>
      <c r="B473" s="111" t="s">
        <v>2577</v>
      </c>
      <c r="C473" s="133" t="s">
        <v>262</v>
      </c>
      <c r="D473" s="316" t="s">
        <v>344</v>
      </c>
      <c r="E473" s="137"/>
      <c r="F473" s="138"/>
      <c r="G473" s="137"/>
      <c r="H473" s="137" t="s">
        <v>138</v>
      </c>
      <c r="I473" s="132" t="s">
        <v>424</v>
      </c>
      <c r="J473" s="139" t="s">
        <v>410</v>
      </c>
      <c r="K473" s="128"/>
    </row>
    <row r="474" spans="1:11" s="110" customFormat="1" ht="23.25">
      <c r="A474" s="715" t="s">
        <v>1454</v>
      </c>
      <c r="B474" s="716"/>
      <c r="C474" s="193" t="s">
        <v>2588</v>
      </c>
      <c r="D474" s="193" t="s">
        <v>12</v>
      </c>
      <c r="E474" s="194">
        <f>E15+E34+E65+E80+E151+E155+E172+E304+E317+E350+E381+E401+E453+E468</f>
        <v>9800000</v>
      </c>
      <c r="F474" s="195"/>
      <c r="G474" s="194">
        <f>G15+G34+G172+G206+G214+G273+G283+G405+G468</f>
        <v>9750000</v>
      </c>
      <c r="H474" s="194">
        <f>H15+H18+H21+H24+H34+H38+H43+H47+H51+H61+H69+H73+H76+H90+H94+H98+H103+H107+H117+H121+H124+H127+H130+H133+H135+H144+H148+H158+H163+H172+H176+H181+H186+H190+H200+H203+H217+H228+H233+H238+H243+H247+H256+H260+H264+H268+H288+H292+H296+H300+H312+H322+H326+H331+H341+H345+H354+H359+H369+H373+H377+H386+H397+H410+H416+H425+H429+H434+H439+H443+H457+H461+H465+H468+H472</f>
        <v>62250000</v>
      </c>
      <c r="I474" s="194"/>
      <c r="J474" s="434"/>
      <c r="K474" s="193"/>
    </row>
    <row r="475" spans="1:11" ht="23.25">
      <c r="A475" s="141"/>
      <c r="B475" s="141"/>
      <c r="C475" s="141"/>
      <c r="D475" s="116">
        <v>43</v>
      </c>
      <c r="E475" s="142"/>
      <c r="F475" s="141"/>
      <c r="G475" s="143"/>
      <c r="H475" s="143"/>
      <c r="I475" s="144"/>
      <c r="J475" s="145"/>
      <c r="K475" s="141"/>
    </row>
    <row r="476" spans="1:12" s="147" customFormat="1" ht="26.25">
      <c r="A476" s="717" t="s">
        <v>250</v>
      </c>
      <c r="B476" s="717"/>
      <c r="C476" s="717"/>
      <c r="D476" s="717"/>
      <c r="E476" s="497"/>
      <c r="F476" s="496"/>
      <c r="G476" s="497"/>
      <c r="H476" s="497"/>
      <c r="I476" s="498"/>
      <c r="J476" s="298"/>
      <c r="K476" s="496"/>
      <c r="L476" s="496"/>
    </row>
    <row r="477" spans="1:12" s="147" customFormat="1" ht="26.25">
      <c r="A477" s="495" t="s">
        <v>251</v>
      </c>
      <c r="B477" s="299" t="s">
        <v>252</v>
      </c>
      <c r="C477" s="495"/>
      <c r="D477" s="495"/>
      <c r="E477" s="497"/>
      <c r="F477" s="496"/>
      <c r="G477" s="497"/>
      <c r="H477" s="497"/>
      <c r="I477" s="498"/>
      <c r="J477" s="298"/>
      <c r="K477" s="496"/>
      <c r="L477" s="496"/>
    </row>
    <row r="478" spans="1:11" s="147" customFormat="1" ht="26.25">
      <c r="A478" s="300" t="s">
        <v>253</v>
      </c>
      <c r="B478" s="300"/>
      <c r="C478" s="300"/>
      <c r="D478" s="301"/>
      <c r="E478" s="302"/>
      <c r="F478" s="303"/>
      <c r="G478" s="302"/>
      <c r="H478" s="302"/>
      <c r="I478" s="304"/>
      <c r="J478" s="305"/>
      <c r="K478" s="112" t="s">
        <v>249</v>
      </c>
    </row>
    <row r="479" spans="1:11" s="147" customFormat="1" ht="26.25">
      <c r="A479" s="306" t="s">
        <v>276</v>
      </c>
      <c r="B479" s="307"/>
      <c r="C479" s="306"/>
      <c r="D479" s="308"/>
      <c r="E479" s="309"/>
      <c r="F479" s="310"/>
      <c r="G479" s="309"/>
      <c r="H479" s="309"/>
      <c r="I479" s="311"/>
      <c r="J479" s="312"/>
      <c r="K479" s="312"/>
    </row>
    <row r="480" spans="1:11" s="110" customFormat="1" ht="23.25">
      <c r="A480" s="707" t="s">
        <v>4</v>
      </c>
      <c r="B480" s="707" t="s">
        <v>3</v>
      </c>
      <c r="C480" s="707" t="s">
        <v>5</v>
      </c>
      <c r="D480" s="707" t="s">
        <v>6</v>
      </c>
      <c r="E480" s="710" t="s">
        <v>63</v>
      </c>
      <c r="F480" s="711"/>
      <c r="G480" s="711"/>
      <c r="H480" s="712"/>
      <c r="I480" s="121" t="s">
        <v>20</v>
      </c>
      <c r="J480" s="122" t="s">
        <v>7</v>
      </c>
      <c r="K480" s="122" t="s">
        <v>8</v>
      </c>
    </row>
    <row r="481" spans="1:11" s="110" customFormat="1" ht="23.25">
      <c r="A481" s="708"/>
      <c r="B481" s="708"/>
      <c r="C481" s="708"/>
      <c r="D481" s="708"/>
      <c r="E481" s="491" t="s">
        <v>245</v>
      </c>
      <c r="F481" s="123"/>
      <c r="G481" s="491" t="s">
        <v>246</v>
      </c>
      <c r="H481" s="491" t="s">
        <v>247</v>
      </c>
      <c r="I481" s="117" t="s">
        <v>21</v>
      </c>
      <c r="J481" s="124" t="s">
        <v>64</v>
      </c>
      <c r="K481" s="124" t="s">
        <v>9</v>
      </c>
    </row>
    <row r="482" spans="1:11" s="110" customFormat="1" ht="23.25">
      <c r="A482" s="709"/>
      <c r="B482" s="709"/>
      <c r="C482" s="709"/>
      <c r="D482" s="492" t="s">
        <v>16</v>
      </c>
      <c r="E482" s="492" t="s">
        <v>15</v>
      </c>
      <c r="F482" s="125"/>
      <c r="G482" s="492" t="s">
        <v>15</v>
      </c>
      <c r="H482" s="492" t="s">
        <v>15</v>
      </c>
      <c r="I482" s="126"/>
      <c r="J482" s="127"/>
      <c r="K482" s="127"/>
    </row>
    <row r="483" spans="1:11" s="228" customFormat="1" ht="23.25">
      <c r="A483" s="224"/>
      <c r="B483" s="313" t="s">
        <v>43</v>
      </c>
      <c r="C483" s="224"/>
      <c r="D483" s="224"/>
      <c r="E483" s="224"/>
      <c r="F483" s="224"/>
      <c r="G483" s="224"/>
      <c r="H483" s="224"/>
      <c r="I483" s="225"/>
      <c r="J483" s="226"/>
      <c r="K483" s="227"/>
    </row>
    <row r="484" spans="1:11" ht="23.25">
      <c r="A484" s="128">
        <v>1</v>
      </c>
      <c r="B484" s="140" t="s">
        <v>44</v>
      </c>
      <c r="C484" s="180" t="s">
        <v>354</v>
      </c>
      <c r="D484" s="180" t="s">
        <v>355</v>
      </c>
      <c r="E484" s="137" t="s">
        <v>25</v>
      </c>
      <c r="F484" s="138"/>
      <c r="G484" s="137" t="s">
        <v>25</v>
      </c>
      <c r="H484" s="137">
        <v>450000</v>
      </c>
      <c r="I484" s="135" t="s">
        <v>357</v>
      </c>
      <c r="J484" s="180" t="s">
        <v>29</v>
      </c>
      <c r="K484" s="128" t="s">
        <v>24</v>
      </c>
    </row>
    <row r="485" spans="1:11" ht="23.25">
      <c r="A485" s="128"/>
      <c r="B485" s="133" t="s">
        <v>45</v>
      </c>
      <c r="C485" s="133" t="s">
        <v>353</v>
      </c>
      <c r="D485" s="134" t="s">
        <v>344</v>
      </c>
      <c r="E485" s="129"/>
      <c r="F485" s="130"/>
      <c r="G485" s="129"/>
      <c r="H485" s="129" t="s">
        <v>138</v>
      </c>
      <c r="I485" s="205" t="s">
        <v>358</v>
      </c>
      <c r="J485" s="180" t="s">
        <v>372</v>
      </c>
      <c r="K485" s="128"/>
    </row>
    <row r="486" spans="1:11" ht="23.25">
      <c r="A486" s="128"/>
      <c r="B486" s="133"/>
      <c r="C486" s="133"/>
      <c r="D486" s="134"/>
      <c r="E486" s="129"/>
      <c r="F486" s="130"/>
      <c r="G486" s="129"/>
      <c r="H486" s="129"/>
      <c r="I486" s="205" t="s">
        <v>217</v>
      </c>
      <c r="J486" s="180" t="s">
        <v>359</v>
      </c>
      <c r="K486" s="128"/>
    </row>
    <row r="487" spans="1:11" ht="23.25">
      <c r="A487" s="154"/>
      <c r="B487" s="155"/>
      <c r="C487" s="155"/>
      <c r="D487" s="273"/>
      <c r="E487" s="269"/>
      <c r="F487" s="275"/>
      <c r="G487" s="269"/>
      <c r="H487" s="269"/>
      <c r="I487" s="213"/>
      <c r="J487" s="267"/>
      <c r="K487" s="276"/>
    </row>
    <row r="488" spans="1:11" ht="23.25">
      <c r="A488" s="156" t="s">
        <v>0</v>
      </c>
      <c r="B488" s="133" t="s">
        <v>553</v>
      </c>
      <c r="C488" s="133" t="s">
        <v>258</v>
      </c>
      <c r="D488" s="133" t="s">
        <v>484</v>
      </c>
      <c r="E488" s="137">
        <v>250000</v>
      </c>
      <c r="F488" s="131"/>
      <c r="G488" s="137" t="s">
        <v>25</v>
      </c>
      <c r="H488" s="137" t="s">
        <v>25</v>
      </c>
      <c r="I488" s="135" t="s">
        <v>256</v>
      </c>
      <c r="J488" s="136" t="s">
        <v>260</v>
      </c>
      <c r="K488" s="128" t="s">
        <v>24</v>
      </c>
    </row>
    <row r="489" spans="1:11" ht="23.25">
      <c r="A489" s="151"/>
      <c r="B489" s="133" t="s">
        <v>43</v>
      </c>
      <c r="C489" s="173" t="s">
        <v>255</v>
      </c>
      <c r="D489" s="173" t="s">
        <v>356</v>
      </c>
      <c r="E489" s="129" t="s">
        <v>138</v>
      </c>
      <c r="F489" s="130"/>
      <c r="G489" s="129"/>
      <c r="H489" s="129"/>
      <c r="I489" s="132" t="s">
        <v>257</v>
      </c>
      <c r="J489" s="140" t="s">
        <v>259</v>
      </c>
      <c r="K489" s="128"/>
    </row>
    <row r="490" spans="1:11" ht="23.25">
      <c r="A490" s="128"/>
      <c r="B490" s="132"/>
      <c r="C490" s="133"/>
      <c r="D490" s="134" t="s">
        <v>344</v>
      </c>
      <c r="E490" s="129"/>
      <c r="F490" s="130"/>
      <c r="G490" s="129"/>
      <c r="H490" s="129"/>
      <c r="I490" s="132" t="s">
        <v>134</v>
      </c>
      <c r="J490" s="140"/>
      <c r="K490" s="128"/>
    </row>
    <row r="491" spans="1:11" ht="23.25">
      <c r="A491" s="154"/>
      <c r="B491" s="164"/>
      <c r="C491" s="155"/>
      <c r="D491" s="266"/>
      <c r="E491" s="162"/>
      <c r="F491" s="163"/>
      <c r="G491" s="162"/>
      <c r="H491" s="162"/>
      <c r="I491" s="164"/>
      <c r="J491" s="165"/>
      <c r="K491" s="154"/>
    </row>
    <row r="492" spans="1:11" ht="23.25">
      <c r="A492" s="128">
        <v>3</v>
      </c>
      <c r="B492" s="173" t="s">
        <v>485</v>
      </c>
      <c r="C492" s="133" t="s">
        <v>360</v>
      </c>
      <c r="D492" s="173" t="s">
        <v>366</v>
      </c>
      <c r="E492" s="137" t="s">
        <v>25</v>
      </c>
      <c r="F492" s="138"/>
      <c r="G492" s="137" t="s">
        <v>25</v>
      </c>
      <c r="H492" s="157">
        <v>100000</v>
      </c>
      <c r="I492" s="135" t="s">
        <v>362</v>
      </c>
      <c r="J492" s="133" t="s">
        <v>365</v>
      </c>
      <c r="K492" s="128" t="s">
        <v>24</v>
      </c>
    </row>
    <row r="493" spans="1:11" ht="23.25">
      <c r="A493" s="128"/>
      <c r="B493" s="133" t="s">
        <v>43</v>
      </c>
      <c r="C493" s="133" t="s">
        <v>361</v>
      </c>
      <c r="D493" s="173"/>
      <c r="E493" s="129"/>
      <c r="F493" s="130"/>
      <c r="G493" s="129"/>
      <c r="H493" s="129" t="s">
        <v>138</v>
      </c>
      <c r="I493" s="323" t="s">
        <v>363</v>
      </c>
      <c r="J493" s="133" t="s">
        <v>364</v>
      </c>
      <c r="K493" s="128"/>
    </row>
    <row r="494" spans="1:11" ht="23.25">
      <c r="A494" s="128"/>
      <c r="B494" s="173"/>
      <c r="C494" s="173"/>
      <c r="D494" s="133"/>
      <c r="E494" s="157"/>
      <c r="F494" s="130"/>
      <c r="G494" s="157"/>
      <c r="H494" s="157"/>
      <c r="I494" s="174"/>
      <c r="J494" s="136" t="s">
        <v>367</v>
      </c>
      <c r="K494" s="149"/>
    </row>
    <row r="495" spans="1:11" ht="23.25">
      <c r="A495" s="154"/>
      <c r="B495" s="273"/>
      <c r="C495" s="273"/>
      <c r="D495" s="155"/>
      <c r="E495" s="269"/>
      <c r="F495" s="163"/>
      <c r="G495" s="269"/>
      <c r="H495" s="269"/>
      <c r="I495" s="274"/>
      <c r="J495" s="267"/>
      <c r="K495" s="276"/>
    </row>
    <row r="496" spans="1:11" ht="23.25">
      <c r="A496" s="148">
        <v>4</v>
      </c>
      <c r="B496" s="173" t="s">
        <v>369</v>
      </c>
      <c r="C496" s="133" t="s">
        <v>360</v>
      </c>
      <c r="D496" s="133" t="s">
        <v>465</v>
      </c>
      <c r="E496" s="137" t="s">
        <v>25</v>
      </c>
      <c r="F496" s="138"/>
      <c r="G496" s="137" t="s">
        <v>25</v>
      </c>
      <c r="H496" s="157">
        <v>600000</v>
      </c>
      <c r="I496" s="135" t="s">
        <v>362</v>
      </c>
      <c r="J496" s="133" t="s">
        <v>365</v>
      </c>
      <c r="K496" s="128" t="s">
        <v>24</v>
      </c>
    </row>
    <row r="497" spans="1:11" ht="23.25">
      <c r="A497" s="148"/>
      <c r="B497" s="180" t="s">
        <v>368</v>
      </c>
      <c r="C497" s="133" t="s">
        <v>361</v>
      </c>
      <c r="D497" s="134" t="s">
        <v>466</v>
      </c>
      <c r="E497" s="129"/>
      <c r="F497" s="130"/>
      <c r="G497" s="129"/>
      <c r="H497" s="129" t="s">
        <v>138</v>
      </c>
      <c r="I497" s="323" t="s">
        <v>363</v>
      </c>
      <c r="J497" s="133" t="s">
        <v>364</v>
      </c>
      <c r="K497" s="128"/>
    </row>
    <row r="498" spans="1:11" ht="23.25">
      <c r="A498" s="128"/>
      <c r="B498" s="133"/>
      <c r="C498" s="173"/>
      <c r="D498" s="134" t="s">
        <v>344</v>
      </c>
      <c r="E498" s="157"/>
      <c r="F498" s="131"/>
      <c r="G498" s="157"/>
      <c r="H498" s="157"/>
      <c r="I498" s="174"/>
      <c r="J498" s="136" t="s">
        <v>367</v>
      </c>
      <c r="K498" s="128"/>
    </row>
    <row r="499" spans="1:11" ht="23.25">
      <c r="A499" s="154"/>
      <c r="B499" s="155"/>
      <c r="C499" s="273"/>
      <c r="D499" s="273"/>
      <c r="E499" s="269"/>
      <c r="F499" s="275"/>
      <c r="G499" s="269"/>
      <c r="H499" s="269"/>
      <c r="I499" s="274"/>
      <c r="J499" s="267"/>
      <c r="K499" s="154"/>
    </row>
    <row r="500" spans="1:11" ht="23.25">
      <c r="A500" s="128">
        <v>5</v>
      </c>
      <c r="B500" s="133" t="s">
        <v>486</v>
      </c>
      <c r="C500" s="133" t="s">
        <v>373</v>
      </c>
      <c r="D500" s="173" t="s">
        <v>147</v>
      </c>
      <c r="E500" s="137" t="s">
        <v>25</v>
      </c>
      <c r="F500" s="138"/>
      <c r="G500" s="137" t="s">
        <v>25</v>
      </c>
      <c r="H500" s="157">
        <v>100000</v>
      </c>
      <c r="I500" s="135" t="s">
        <v>374</v>
      </c>
      <c r="J500" s="173" t="s">
        <v>49</v>
      </c>
      <c r="K500" s="128" t="s">
        <v>24</v>
      </c>
    </row>
    <row r="501" spans="1:11" ht="23.25">
      <c r="A501" s="128"/>
      <c r="B501" s="133" t="s">
        <v>487</v>
      </c>
      <c r="C501" s="133" t="s">
        <v>48</v>
      </c>
      <c r="D501" s="134"/>
      <c r="E501" s="129"/>
      <c r="F501" s="130"/>
      <c r="G501" s="129"/>
      <c r="H501" s="129" t="s">
        <v>138</v>
      </c>
      <c r="I501" s="135" t="s">
        <v>375</v>
      </c>
      <c r="J501" s="136" t="s">
        <v>48</v>
      </c>
      <c r="K501" s="128"/>
    </row>
    <row r="502" spans="1:11" ht="23.25">
      <c r="A502" s="128"/>
      <c r="B502" s="196"/>
      <c r="C502" s="196"/>
      <c r="D502" s="196"/>
      <c r="E502" s="197"/>
      <c r="F502" s="192"/>
      <c r="G502" s="197"/>
      <c r="H502" s="197"/>
      <c r="I502" s="191"/>
      <c r="J502" s="198"/>
      <c r="K502" s="276"/>
    </row>
    <row r="503" spans="1:11" ht="23.25">
      <c r="A503" s="141"/>
      <c r="B503" s="141"/>
      <c r="C503" s="141"/>
      <c r="D503" s="116">
        <v>44</v>
      </c>
      <c r="E503" s="142"/>
      <c r="F503" s="141"/>
      <c r="G503" s="143"/>
      <c r="H503" s="143"/>
      <c r="I503" s="144"/>
      <c r="J503" s="145"/>
      <c r="K503" s="113"/>
    </row>
    <row r="504" spans="1:11" s="147" customFormat="1" ht="23.25" customHeight="1">
      <c r="A504" s="300" t="s">
        <v>253</v>
      </c>
      <c r="B504" s="300"/>
      <c r="C504" s="300"/>
      <c r="D504" s="301"/>
      <c r="E504" s="302"/>
      <c r="F504" s="303"/>
      <c r="G504" s="302"/>
      <c r="H504" s="302"/>
      <c r="I504" s="304"/>
      <c r="J504" s="305"/>
      <c r="K504" s="112" t="s">
        <v>249</v>
      </c>
    </row>
    <row r="505" spans="1:11" s="147" customFormat="1" ht="24" customHeight="1">
      <c r="A505" s="306" t="s">
        <v>276</v>
      </c>
      <c r="B505" s="307"/>
      <c r="C505" s="306"/>
      <c r="D505" s="308"/>
      <c r="E505" s="309"/>
      <c r="F505" s="310"/>
      <c r="G505" s="309"/>
      <c r="H505" s="309"/>
      <c r="I505" s="311"/>
      <c r="J505" s="312"/>
      <c r="K505" s="312"/>
    </row>
    <row r="506" spans="1:11" s="110" customFormat="1" ht="23.25">
      <c r="A506" s="707" t="s">
        <v>4</v>
      </c>
      <c r="B506" s="707" t="s">
        <v>3</v>
      </c>
      <c r="C506" s="707" t="s">
        <v>5</v>
      </c>
      <c r="D506" s="707" t="s">
        <v>6</v>
      </c>
      <c r="E506" s="710" t="s">
        <v>63</v>
      </c>
      <c r="F506" s="711"/>
      <c r="G506" s="711"/>
      <c r="H506" s="712"/>
      <c r="I506" s="121" t="s">
        <v>20</v>
      </c>
      <c r="J506" s="122" t="s">
        <v>7</v>
      </c>
      <c r="K506" s="122" t="s">
        <v>8</v>
      </c>
    </row>
    <row r="507" spans="1:11" s="110" customFormat="1" ht="23.25">
      <c r="A507" s="708"/>
      <c r="B507" s="708"/>
      <c r="C507" s="708"/>
      <c r="D507" s="708"/>
      <c r="E507" s="491" t="s">
        <v>245</v>
      </c>
      <c r="F507" s="123"/>
      <c r="G507" s="491" t="s">
        <v>246</v>
      </c>
      <c r="H507" s="491" t="s">
        <v>247</v>
      </c>
      <c r="I507" s="117" t="s">
        <v>21</v>
      </c>
      <c r="J507" s="124" t="s">
        <v>64</v>
      </c>
      <c r="K507" s="124" t="s">
        <v>9</v>
      </c>
    </row>
    <row r="508" spans="1:11" s="110" customFormat="1" ht="23.25">
      <c r="A508" s="709"/>
      <c r="B508" s="709"/>
      <c r="C508" s="709"/>
      <c r="D508" s="492" t="s">
        <v>16</v>
      </c>
      <c r="E508" s="492" t="s">
        <v>15</v>
      </c>
      <c r="F508" s="125"/>
      <c r="G508" s="492" t="s">
        <v>15</v>
      </c>
      <c r="H508" s="492" t="s">
        <v>15</v>
      </c>
      <c r="I508" s="126"/>
      <c r="J508" s="127"/>
      <c r="K508" s="127"/>
    </row>
    <row r="509" spans="1:11" ht="19.5" customHeight="1">
      <c r="A509" s="128">
        <v>6</v>
      </c>
      <c r="B509" s="133" t="s">
        <v>370</v>
      </c>
      <c r="C509" s="173" t="s">
        <v>371</v>
      </c>
      <c r="D509" s="173" t="s">
        <v>467</v>
      </c>
      <c r="E509" s="137" t="s">
        <v>25</v>
      </c>
      <c r="F509" s="138"/>
      <c r="G509" s="137" t="s">
        <v>25</v>
      </c>
      <c r="H509" s="157">
        <v>500000</v>
      </c>
      <c r="I509" s="135" t="s">
        <v>357</v>
      </c>
      <c r="J509" s="180" t="s">
        <v>29</v>
      </c>
      <c r="K509" s="128" t="s">
        <v>24</v>
      </c>
    </row>
    <row r="510" spans="1:11" ht="19.5" customHeight="1">
      <c r="A510" s="128"/>
      <c r="B510" s="133" t="s">
        <v>43</v>
      </c>
      <c r="C510" s="133" t="s">
        <v>468</v>
      </c>
      <c r="D510" s="134" t="s">
        <v>344</v>
      </c>
      <c r="E510" s="129"/>
      <c r="F510" s="130"/>
      <c r="G510" s="129"/>
      <c r="H510" s="129" t="s">
        <v>138</v>
      </c>
      <c r="I510" s="205" t="s">
        <v>358</v>
      </c>
      <c r="J510" s="180" t="s">
        <v>372</v>
      </c>
      <c r="K510" s="128"/>
    </row>
    <row r="511" spans="1:11" s="201" customFormat="1" ht="19.5" customHeight="1">
      <c r="A511" s="175"/>
      <c r="B511" s="324"/>
      <c r="C511" s="133" t="s">
        <v>469</v>
      </c>
      <c r="D511" s="324"/>
      <c r="E511" s="157"/>
      <c r="F511" s="199"/>
      <c r="G511" s="181"/>
      <c r="H511" s="181"/>
      <c r="I511" s="205" t="s">
        <v>217</v>
      </c>
      <c r="J511" s="180"/>
      <c r="K511" s="174"/>
    </row>
    <row r="512" spans="1:11" s="201" customFormat="1" ht="13.5" customHeight="1">
      <c r="A512" s="277"/>
      <c r="B512" s="278"/>
      <c r="C512" s="155"/>
      <c r="D512" s="278"/>
      <c r="E512" s="269"/>
      <c r="F512" s="280"/>
      <c r="G512" s="281"/>
      <c r="H512" s="281"/>
      <c r="I512" s="325"/>
      <c r="J512" s="283"/>
      <c r="K512" s="274"/>
    </row>
    <row r="513" spans="1:11" ht="19.5" customHeight="1">
      <c r="A513" s="151" t="s">
        <v>117</v>
      </c>
      <c r="B513" s="133" t="s">
        <v>50</v>
      </c>
      <c r="C513" s="133" t="s">
        <v>2527</v>
      </c>
      <c r="D513" s="134" t="s">
        <v>381</v>
      </c>
      <c r="E513" s="157">
        <v>30000</v>
      </c>
      <c r="F513" s="192"/>
      <c r="G513" s="157" t="s">
        <v>25</v>
      </c>
      <c r="H513" s="157" t="s">
        <v>25</v>
      </c>
      <c r="I513" s="135" t="s">
        <v>379</v>
      </c>
      <c r="J513" s="139" t="s">
        <v>376</v>
      </c>
      <c r="K513" s="128" t="s">
        <v>24</v>
      </c>
    </row>
    <row r="514" spans="1:11" ht="19.5" customHeight="1">
      <c r="A514" s="128"/>
      <c r="B514" s="132" t="s">
        <v>2528</v>
      </c>
      <c r="C514" s="133" t="s">
        <v>864</v>
      </c>
      <c r="D514" s="134" t="s">
        <v>382</v>
      </c>
      <c r="E514" s="129" t="s">
        <v>138</v>
      </c>
      <c r="F514" s="130"/>
      <c r="G514" s="129"/>
      <c r="H514" s="129"/>
      <c r="I514" s="202" t="s">
        <v>380</v>
      </c>
      <c r="J514" s="180" t="s">
        <v>377</v>
      </c>
      <c r="K514" s="174"/>
    </row>
    <row r="515" spans="1:11" ht="19.5" customHeight="1">
      <c r="A515" s="128"/>
      <c r="B515" s="132" t="s">
        <v>297</v>
      </c>
      <c r="C515" s="133" t="s">
        <v>510</v>
      </c>
      <c r="D515" s="324" t="s">
        <v>297</v>
      </c>
      <c r="E515" s="157"/>
      <c r="F515" s="199"/>
      <c r="G515" s="181"/>
      <c r="H515" s="181"/>
      <c r="I515" s="202" t="s">
        <v>383</v>
      </c>
      <c r="J515" s="180" t="s">
        <v>378</v>
      </c>
      <c r="K515" s="174"/>
    </row>
    <row r="516" spans="1:11" s="201" customFormat="1" ht="19.5" customHeight="1">
      <c r="A516" s="175"/>
      <c r="B516" s="324"/>
      <c r="C516" s="133" t="s">
        <v>511</v>
      </c>
      <c r="D516" s="134" t="s">
        <v>344</v>
      </c>
      <c r="E516" s="197"/>
      <c r="F516" s="200"/>
      <c r="G516" s="181"/>
      <c r="H516" s="181"/>
      <c r="I516" s="202" t="s">
        <v>121</v>
      </c>
      <c r="J516" s="203"/>
      <c r="K516" s="174"/>
    </row>
    <row r="517" spans="1:11" s="201" customFormat="1" ht="12" customHeight="1">
      <c r="A517" s="277"/>
      <c r="B517" s="278"/>
      <c r="C517" s="155"/>
      <c r="D517" s="266"/>
      <c r="E517" s="279"/>
      <c r="F517" s="280"/>
      <c r="G517" s="281"/>
      <c r="H517" s="281"/>
      <c r="I517" s="282"/>
      <c r="J517" s="283"/>
      <c r="K517" s="274"/>
    </row>
    <row r="518" spans="1:11" ht="19.5" customHeight="1">
      <c r="A518" s="151" t="s">
        <v>2470</v>
      </c>
      <c r="B518" s="133" t="s">
        <v>50</v>
      </c>
      <c r="C518" s="133" t="s">
        <v>2527</v>
      </c>
      <c r="D518" s="134" t="s">
        <v>381</v>
      </c>
      <c r="E518" s="157" t="s">
        <v>25</v>
      </c>
      <c r="F518" s="192"/>
      <c r="G518" s="157">
        <v>30000</v>
      </c>
      <c r="H518" s="157" t="s">
        <v>25</v>
      </c>
      <c r="I518" s="135" t="s">
        <v>379</v>
      </c>
      <c r="J518" s="139" t="s">
        <v>376</v>
      </c>
      <c r="K518" s="128" t="s">
        <v>24</v>
      </c>
    </row>
    <row r="519" spans="1:11" ht="19.5" customHeight="1">
      <c r="A519" s="128"/>
      <c r="B519" s="132" t="s">
        <v>2524</v>
      </c>
      <c r="C519" s="133" t="s">
        <v>864</v>
      </c>
      <c r="D519" s="134" t="s">
        <v>344</v>
      </c>
      <c r="E519" s="129"/>
      <c r="F519" s="130"/>
      <c r="G519" s="129" t="s">
        <v>138</v>
      </c>
      <c r="H519" s="129"/>
      <c r="I519" s="202" t="s">
        <v>380</v>
      </c>
      <c r="J519" s="180" t="s">
        <v>377</v>
      </c>
      <c r="K519" s="174"/>
    </row>
    <row r="520" spans="1:11" ht="19.5" customHeight="1">
      <c r="A520" s="128"/>
      <c r="B520" s="132" t="s">
        <v>2525</v>
      </c>
      <c r="C520" s="133" t="s">
        <v>510</v>
      </c>
      <c r="D520" s="324"/>
      <c r="E520" s="157"/>
      <c r="F520" s="199"/>
      <c r="G520" s="181"/>
      <c r="H520" s="181"/>
      <c r="I520" s="202" t="s">
        <v>383</v>
      </c>
      <c r="J520" s="180" t="s">
        <v>378</v>
      </c>
      <c r="K520" s="174"/>
    </row>
    <row r="521" spans="1:11" s="201" customFormat="1" ht="19.5" customHeight="1">
      <c r="A521" s="175"/>
      <c r="B521" s="324" t="s">
        <v>2526</v>
      </c>
      <c r="C521" s="133" t="s">
        <v>511</v>
      </c>
      <c r="D521" s="134"/>
      <c r="E521" s="197"/>
      <c r="F521" s="200"/>
      <c r="G521" s="181"/>
      <c r="H521" s="181"/>
      <c r="I521" s="202" t="s">
        <v>121</v>
      </c>
      <c r="J521" s="203"/>
      <c r="K521" s="174"/>
    </row>
    <row r="522" spans="1:11" s="201" customFormat="1" ht="19.5" customHeight="1">
      <c r="A522" s="277"/>
      <c r="B522" s="278"/>
      <c r="C522" s="155"/>
      <c r="D522" s="266"/>
      <c r="E522" s="279"/>
      <c r="F522" s="280"/>
      <c r="G522" s="281"/>
      <c r="H522" s="281"/>
      <c r="I522" s="282"/>
      <c r="J522" s="283"/>
      <c r="K522" s="274"/>
    </row>
    <row r="523" spans="1:11" ht="19.5" customHeight="1">
      <c r="A523" s="128">
        <v>9</v>
      </c>
      <c r="B523" s="173" t="s">
        <v>298</v>
      </c>
      <c r="C523" s="173" t="s">
        <v>384</v>
      </c>
      <c r="D523" s="173" t="s">
        <v>389</v>
      </c>
      <c r="E523" s="137" t="s">
        <v>25</v>
      </c>
      <c r="F523" s="138"/>
      <c r="G523" s="137" t="s">
        <v>25</v>
      </c>
      <c r="H523" s="157">
        <v>250000</v>
      </c>
      <c r="I523" s="135" t="s">
        <v>390</v>
      </c>
      <c r="J523" s="136" t="s">
        <v>385</v>
      </c>
      <c r="K523" s="128" t="s">
        <v>24</v>
      </c>
    </row>
    <row r="524" spans="1:12" ht="19.5" customHeight="1">
      <c r="A524" s="128"/>
      <c r="B524" s="173" t="s">
        <v>299</v>
      </c>
      <c r="C524" s="173" t="s">
        <v>619</v>
      </c>
      <c r="D524" s="133" t="s">
        <v>388</v>
      </c>
      <c r="E524" s="129"/>
      <c r="F524" s="130"/>
      <c r="G524" s="129"/>
      <c r="H524" s="129" t="s">
        <v>138</v>
      </c>
      <c r="I524" s="135" t="s">
        <v>391</v>
      </c>
      <c r="J524" s="140" t="s">
        <v>386</v>
      </c>
      <c r="K524" s="128"/>
      <c r="L524" s="158"/>
    </row>
    <row r="525" spans="1:12" ht="19.5" customHeight="1">
      <c r="A525" s="128"/>
      <c r="B525" s="173"/>
      <c r="C525" s="173" t="s">
        <v>620</v>
      </c>
      <c r="D525" s="133" t="s">
        <v>344</v>
      </c>
      <c r="E525" s="129"/>
      <c r="F525" s="130"/>
      <c r="G525" s="129"/>
      <c r="H525" s="129"/>
      <c r="I525" s="135" t="s">
        <v>392</v>
      </c>
      <c r="J525" s="140" t="s">
        <v>387</v>
      </c>
      <c r="K525" s="128"/>
      <c r="L525" s="158"/>
    </row>
    <row r="526" spans="1:11" ht="19.5" customHeight="1">
      <c r="A526" s="154"/>
      <c r="B526" s="284"/>
      <c r="C526" s="273"/>
      <c r="D526" s="266"/>
      <c r="E526" s="162"/>
      <c r="F526" s="190"/>
      <c r="G526" s="162"/>
      <c r="H526" s="162"/>
      <c r="I526" s="177"/>
      <c r="J526" s="165"/>
      <c r="K526" s="154"/>
    </row>
    <row r="527" spans="1:11" s="228" customFormat="1" ht="19.5" customHeight="1">
      <c r="A527" s="224"/>
      <c r="B527" s="313" t="s">
        <v>305</v>
      </c>
      <c r="C527" s="224"/>
      <c r="D527" s="224"/>
      <c r="E527" s="224"/>
      <c r="F527" s="224"/>
      <c r="G527" s="224"/>
      <c r="H527" s="224"/>
      <c r="I527" s="225"/>
      <c r="J527" s="226"/>
      <c r="K527" s="227"/>
    </row>
    <row r="528" spans="1:11" ht="19.5" customHeight="1">
      <c r="A528" s="128">
        <v>10</v>
      </c>
      <c r="B528" s="133" t="s">
        <v>52</v>
      </c>
      <c r="C528" s="133" t="s">
        <v>47</v>
      </c>
      <c r="D528" s="191" t="s">
        <v>617</v>
      </c>
      <c r="E528" s="137" t="s">
        <v>25</v>
      </c>
      <c r="F528" s="138"/>
      <c r="G528" s="137" t="s">
        <v>25</v>
      </c>
      <c r="H528" s="157">
        <v>170000</v>
      </c>
      <c r="I528" s="135" t="s">
        <v>49</v>
      </c>
      <c r="J528" s="180" t="s">
        <v>237</v>
      </c>
      <c r="K528" s="128" t="s">
        <v>24</v>
      </c>
    </row>
    <row r="529" spans="1:11" ht="19.5" customHeight="1">
      <c r="A529" s="128"/>
      <c r="B529" s="133" t="s">
        <v>418</v>
      </c>
      <c r="C529" s="133" t="s">
        <v>48</v>
      </c>
      <c r="D529" s="134" t="s">
        <v>418</v>
      </c>
      <c r="E529" s="129"/>
      <c r="F529" s="130"/>
      <c r="G529" s="129"/>
      <c r="H529" s="129" t="s">
        <v>138</v>
      </c>
      <c r="I529" s="202" t="s">
        <v>132</v>
      </c>
      <c r="J529" s="180" t="s">
        <v>420</v>
      </c>
      <c r="K529" s="174"/>
    </row>
    <row r="530" spans="1:11" ht="19.5" customHeight="1">
      <c r="A530" s="128"/>
      <c r="B530" s="133" t="s">
        <v>419</v>
      </c>
      <c r="C530" s="133"/>
      <c r="D530" s="133" t="s">
        <v>419</v>
      </c>
      <c r="E530" s="157"/>
      <c r="F530" s="199"/>
      <c r="G530" s="181"/>
      <c r="H530" s="181"/>
      <c r="I530" s="202"/>
      <c r="J530" s="180" t="s">
        <v>421</v>
      </c>
      <c r="K530" s="174"/>
    </row>
    <row r="531" spans="1:11" ht="19.5" customHeight="1">
      <c r="A531" s="128"/>
      <c r="B531" s="133"/>
      <c r="C531" s="133"/>
      <c r="D531" s="134" t="s">
        <v>344</v>
      </c>
      <c r="E531" s="157"/>
      <c r="F531" s="200"/>
      <c r="G531" s="181"/>
      <c r="H531" s="181"/>
      <c r="I531" s="202"/>
      <c r="J531" s="203"/>
      <c r="K531" s="174"/>
    </row>
    <row r="532" spans="1:11" ht="17.25" customHeight="1">
      <c r="A532" s="154"/>
      <c r="B532" s="155"/>
      <c r="C532" s="155"/>
      <c r="D532" s="266"/>
      <c r="E532" s="269"/>
      <c r="F532" s="280"/>
      <c r="G532" s="281"/>
      <c r="H532" s="281"/>
      <c r="I532" s="282"/>
      <c r="J532" s="283"/>
      <c r="K532" s="274"/>
    </row>
    <row r="533" spans="1:11" ht="19.5" customHeight="1">
      <c r="A533" s="151" t="s">
        <v>180</v>
      </c>
      <c r="B533" s="133" t="s">
        <v>491</v>
      </c>
      <c r="C533" s="133" t="s">
        <v>2527</v>
      </c>
      <c r="D533" s="134" t="s">
        <v>381</v>
      </c>
      <c r="E533" s="157" t="s">
        <v>25</v>
      </c>
      <c r="F533" s="192"/>
      <c r="G533" s="157">
        <v>180000</v>
      </c>
      <c r="H533" s="157" t="s">
        <v>25</v>
      </c>
      <c r="I533" s="135" t="s">
        <v>379</v>
      </c>
      <c r="J533" s="139" t="s">
        <v>376</v>
      </c>
      <c r="K533" s="128" t="s">
        <v>24</v>
      </c>
    </row>
    <row r="534" spans="1:11" ht="19.5" customHeight="1">
      <c r="A534" s="128"/>
      <c r="B534" s="132" t="s">
        <v>305</v>
      </c>
      <c r="C534" s="133" t="s">
        <v>864</v>
      </c>
      <c r="D534" s="134" t="s">
        <v>300</v>
      </c>
      <c r="E534" s="129"/>
      <c r="F534" s="130"/>
      <c r="G534" s="129" t="s">
        <v>138</v>
      </c>
      <c r="H534" s="129"/>
      <c r="I534" s="202" t="s">
        <v>380</v>
      </c>
      <c r="J534" s="180" t="s">
        <v>377</v>
      </c>
      <c r="K534" s="174"/>
    </row>
    <row r="535" spans="1:11" ht="19.5" customHeight="1">
      <c r="A535" s="128"/>
      <c r="B535" s="132" t="s">
        <v>300</v>
      </c>
      <c r="C535" s="133" t="s">
        <v>510</v>
      </c>
      <c r="D535" s="134" t="s">
        <v>344</v>
      </c>
      <c r="E535" s="157"/>
      <c r="F535" s="199"/>
      <c r="G535" s="181"/>
      <c r="H535" s="181"/>
      <c r="I535" s="202" t="s">
        <v>383</v>
      </c>
      <c r="J535" s="180" t="s">
        <v>378</v>
      </c>
      <c r="K535" s="174"/>
    </row>
    <row r="536" spans="1:11" ht="18.75" customHeight="1">
      <c r="A536" s="128"/>
      <c r="B536" s="172"/>
      <c r="C536" s="133" t="s">
        <v>620</v>
      </c>
      <c r="D536" s="134"/>
      <c r="E536" s="129"/>
      <c r="F536" s="130"/>
      <c r="G536" s="129"/>
      <c r="H536" s="129"/>
      <c r="I536" s="132" t="s">
        <v>121</v>
      </c>
      <c r="J536" s="140"/>
      <c r="K536" s="128"/>
    </row>
    <row r="537" spans="1:11" ht="23.25">
      <c r="A537" s="141"/>
      <c r="B537" s="141"/>
      <c r="C537" s="141"/>
      <c r="D537" s="116">
        <v>45</v>
      </c>
      <c r="E537" s="142"/>
      <c r="F537" s="141"/>
      <c r="G537" s="143"/>
      <c r="H537" s="143"/>
      <c r="I537" s="144"/>
      <c r="J537" s="145"/>
      <c r="K537" s="141"/>
    </row>
    <row r="538" spans="1:11" s="147" customFormat="1" ht="26.25">
      <c r="A538" s="300" t="s">
        <v>253</v>
      </c>
      <c r="B538" s="300"/>
      <c r="C538" s="300"/>
      <c r="D538" s="301"/>
      <c r="E538" s="302"/>
      <c r="F538" s="303"/>
      <c r="G538" s="302"/>
      <c r="H538" s="302"/>
      <c r="I538" s="304"/>
      <c r="J538" s="305"/>
      <c r="K538" s="112" t="s">
        <v>249</v>
      </c>
    </row>
    <row r="539" spans="1:11" s="147" customFormat="1" ht="26.25">
      <c r="A539" s="306" t="s">
        <v>276</v>
      </c>
      <c r="B539" s="307"/>
      <c r="C539" s="306"/>
      <c r="D539" s="308"/>
      <c r="E539" s="309"/>
      <c r="F539" s="310"/>
      <c r="G539" s="309"/>
      <c r="H539" s="309"/>
      <c r="I539" s="311"/>
      <c r="J539" s="312"/>
      <c r="K539" s="312"/>
    </row>
    <row r="540" spans="1:11" s="110" customFormat="1" ht="23.25">
      <c r="A540" s="707" t="s">
        <v>4</v>
      </c>
      <c r="B540" s="707" t="s">
        <v>3</v>
      </c>
      <c r="C540" s="707" t="s">
        <v>5</v>
      </c>
      <c r="D540" s="707" t="s">
        <v>6</v>
      </c>
      <c r="E540" s="710" t="s">
        <v>63</v>
      </c>
      <c r="F540" s="711"/>
      <c r="G540" s="711"/>
      <c r="H540" s="712"/>
      <c r="I540" s="121" t="s">
        <v>20</v>
      </c>
      <c r="J540" s="122" t="s">
        <v>7</v>
      </c>
      <c r="K540" s="122" t="s">
        <v>8</v>
      </c>
    </row>
    <row r="541" spans="1:11" s="110" customFormat="1" ht="23.25">
      <c r="A541" s="708"/>
      <c r="B541" s="708"/>
      <c r="C541" s="708"/>
      <c r="D541" s="708"/>
      <c r="E541" s="491" t="s">
        <v>245</v>
      </c>
      <c r="F541" s="123"/>
      <c r="G541" s="491" t="s">
        <v>246</v>
      </c>
      <c r="H541" s="491" t="s">
        <v>247</v>
      </c>
      <c r="I541" s="117" t="s">
        <v>21</v>
      </c>
      <c r="J541" s="124" t="s">
        <v>64</v>
      </c>
      <c r="K541" s="124" t="s">
        <v>9</v>
      </c>
    </row>
    <row r="542" spans="1:11" s="110" customFormat="1" ht="23.25">
      <c r="A542" s="709"/>
      <c r="B542" s="709"/>
      <c r="C542" s="709"/>
      <c r="D542" s="492" t="s">
        <v>16</v>
      </c>
      <c r="E542" s="492" t="s">
        <v>15</v>
      </c>
      <c r="F542" s="125"/>
      <c r="G542" s="492" t="s">
        <v>15</v>
      </c>
      <c r="H542" s="492" t="s">
        <v>15</v>
      </c>
      <c r="I542" s="126"/>
      <c r="J542" s="127"/>
      <c r="K542" s="127"/>
    </row>
    <row r="543" spans="1:11" ht="23.25">
      <c r="A543" s="128">
        <v>12</v>
      </c>
      <c r="B543" s="133" t="s">
        <v>52</v>
      </c>
      <c r="C543" s="133" t="s">
        <v>47</v>
      </c>
      <c r="D543" s="191" t="s">
        <v>617</v>
      </c>
      <c r="E543" s="137" t="s">
        <v>25</v>
      </c>
      <c r="F543" s="138"/>
      <c r="G543" s="137" t="s">
        <v>25</v>
      </c>
      <c r="H543" s="157">
        <v>200000</v>
      </c>
      <c r="I543" s="135" t="s">
        <v>49</v>
      </c>
      <c r="J543" s="180" t="s">
        <v>237</v>
      </c>
      <c r="K543" s="128" t="s">
        <v>24</v>
      </c>
    </row>
    <row r="544" spans="1:11" ht="23.25">
      <c r="A544" s="128"/>
      <c r="B544" s="133" t="s">
        <v>2534</v>
      </c>
      <c r="C544" s="133" t="s">
        <v>48</v>
      </c>
      <c r="D544" s="134" t="s">
        <v>344</v>
      </c>
      <c r="E544" s="129"/>
      <c r="F544" s="130"/>
      <c r="G544" s="129"/>
      <c r="H544" s="129" t="s">
        <v>138</v>
      </c>
      <c r="I544" s="202" t="s">
        <v>132</v>
      </c>
      <c r="J544" s="180" t="s">
        <v>420</v>
      </c>
      <c r="K544" s="174"/>
    </row>
    <row r="545" spans="1:11" ht="20.25" customHeight="1">
      <c r="A545" s="154"/>
      <c r="B545" s="155"/>
      <c r="C545" s="155"/>
      <c r="D545" s="155"/>
      <c r="E545" s="269"/>
      <c r="F545" s="285"/>
      <c r="G545" s="281"/>
      <c r="H545" s="281"/>
      <c r="I545" s="282"/>
      <c r="J545" s="289"/>
      <c r="K545" s="274"/>
    </row>
    <row r="546" spans="1:11" ht="23.25">
      <c r="A546" s="128">
        <v>13</v>
      </c>
      <c r="B546" s="133" t="s">
        <v>491</v>
      </c>
      <c r="C546" s="133" t="s">
        <v>47</v>
      </c>
      <c r="D546" s="191" t="s">
        <v>617</v>
      </c>
      <c r="E546" s="137" t="s">
        <v>25</v>
      </c>
      <c r="F546" s="138"/>
      <c r="G546" s="137" t="s">
        <v>25</v>
      </c>
      <c r="H546" s="157">
        <v>200000</v>
      </c>
      <c r="I546" s="135" t="s">
        <v>49</v>
      </c>
      <c r="J546" s="180" t="s">
        <v>237</v>
      </c>
      <c r="K546" s="128" t="s">
        <v>24</v>
      </c>
    </row>
    <row r="547" spans="1:11" ht="23.25">
      <c r="A547" s="128"/>
      <c r="B547" s="132" t="s">
        <v>305</v>
      </c>
      <c r="C547" s="133" t="s">
        <v>48</v>
      </c>
      <c r="D547" s="134" t="s">
        <v>344</v>
      </c>
      <c r="E547" s="129"/>
      <c r="F547" s="130"/>
      <c r="G547" s="129"/>
      <c r="H547" s="129" t="s">
        <v>138</v>
      </c>
      <c r="I547" s="202" t="s">
        <v>132</v>
      </c>
      <c r="J547" s="180" t="s">
        <v>420</v>
      </c>
      <c r="K547" s="174"/>
    </row>
    <row r="548" spans="1:11" ht="23.25">
      <c r="A548" s="154"/>
      <c r="B548" s="155" t="s">
        <v>2535</v>
      </c>
      <c r="C548" s="155"/>
      <c r="D548" s="266"/>
      <c r="E548" s="162"/>
      <c r="F548" s="163"/>
      <c r="G548" s="162"/>
      <c r="H548" s="162"/>
      <c r="I548" s="282"/>
      <c r="J548" s="289"/>
      <c r="K548" s="274"/>
    </row>
    <row r="549" spans="1:11" ht="23.25">
      <c r="A549" s="128">
        <v>14</v>
      </c>
      <c r="B549" s="111" t="s">
        <v>304</v>
      </c>
      <c r="C549" s="133" t="s">
        <v>428</v>
      </c>
      <c r="D549" s="134" t="s">
        <v>429</v>
      </c>
      <c r="E549" s="137" t="s">
        <v>25</v>
      </c>
      <c r="F549" s="138"/>
      <c r="G549" s="137" t="s">
        <v>25</v>
      </c>
      <c r="H549" s="129">
        <v>300000</v>
      </c>
      <c r="I549" s="135" t="s">
        <v>432</v>
      </c>
      <c r="J549" s="326" t="s">
        <v>430</v>
      </c>
      <c r="K549" s="128" t="s">
        <v>24</v>
      </c>
    </row>
    <row r="550" spans="1:11" ht="23.25">
      <c r="A550" s="156"/>
      <c r="B550" s="133" t="s">
        <v>305</v>
      </c>
      <c r="C550" s="133" t="s">
        <v>302</v>
      </c>
      <c r="D550" s="133" t="s">
        <v>344</v>
      </c>
      <c r="E550" s="129"/>
      <c r="F550" s="130"/>
      <c r="G550" s="129"/>
      <c r="H550" s="129" t="s">
        <v>138</v>
      </c>
      <c r="I550" s="135" t="s">
        <v>433</v>
      </c>
      <c r="J550" s="1" t="s">
        <v>431</v>
      </c>
      <c r="K550" s="128"/>
    </row>
    <row r="551" spans="1:11" ht="23.25">
      <c r="A551" s="176"/>
      <c r="B551" s="155"/>
      <c r="C551" s="155" t="s">
        <v>303</v>
      </c>
      <c r="D551" s="155"/>
      <c r="E551" s="162"/>
      <c r="F551" s="163"/>
      <c r="G551" s="162"/>
      <c r="H551" s="162"/>
      <c r="I551" s="177" t="s">
        <v>189</v>
      </c>
      <c r="J551" s="165"/>
      <c r="K551" s="154"/>
    </row>
    <row r="552" spans="1:11" ht="23.25">
      <c r="A552" s="148">
        <v>15</v>
      </c>
      <c r="B552" s="111" t="s">
        <v>307</v>
      </c>
      <c r="C552" s="133" t="s">
        <v>360</v>
      </c>
      <c r="D552" s="111" t="s">
        <v>435</v>
      </c>
      <c r="E552" s="157" t="s">
        <v>25</v>
      </c>
      <c r="F552" s="130"/>
      <c r="G552" s="157">
        <v>700000</v>
      </c>
      <c r="H552" s="157" t="s">
        <v>25</v>
      </c>
      <c r="I552" s="135" t="s">
        <v>362</v>
      </c>
      <c r="J552" s="133" t="s">
        <v>365</v>
      </c>
      <c r="K552" s="128" t="s">
        <v>24</v>
      </c>
    </row>
    <row r="553" spans="1:11" ht="23.25">
      <c r="A553" s="148"/>
      <c r="B553" s="182" t="s">
        <v>308</v>
      </c>
      <c r="C553" s="133" t="s">
        <v>361</v>
      </c>
      <c r="D553" s="182" t="s">
        <v>308</v>
      </c>
      <c r="E553" s="129"/>
      <c r="F553" s="130"/>
      <c r="G553" s="129" t="s">
        <v>138</v>
      </c>
      <c r="H553" s="129"/>
      <c r="I553" s="323" t="s">
        <v>363</v>
      </c>
      <c r="J553" s="133" t="s">
        <v>364</v>
      </c>
      <c r="K553" s="128"/>
    </row>
    <row r="554" spans="1:11" ht="23.25">
      <c r="A554" s="208"/>
      <c r="B554" s="286" t="s">
        <v>305</v>
      </c>
      <c r="C554" s="155"/>
      <c r="D554" s="266" t="s">
        <v>344</v>
      </c>
      <c r="E554" s="162"/>
      <c r="F554" s="288"/>
      <c r="G554" s="162"/>
      <c r="H554" s="162"/>
      <c r="I554" s="274"/>
      <c r="J554" s="267" t="s">
        <v>367</v>
      </c>
      <c r="K554" s="154"/>
    </row>
    <row r="555" spans="1:11" ht="23.25">
      <c r="A555" s="148">
        <v>16</v>
      </c>
      <c r="B555" s="111" t="s">
        <v>306</v>
      </c>
      <c r="C555" s="133" t="s">
        <v>360</v>
      </c>
      <c r="D555" s="133" t="s">
        <v>434</v>
      </c>
      <c r="E555" s="137" t="s">
        <v>25</v>
      </c>
      <c r="F555" s="138"/>
      <c r="G555" s="137" t="s">
        <v>25</v>
      </c>
      <c r="H555" s="157">
        <v>300000</v>
      </c>
      <c r="I555" s="135" t="s">
        <v>362</v>
      </c>
      <c r="J555" s="133" t="s">
        <v>365</v>
      </c>
      <c r="K555" s="128" t="s">
        <v>24</v>
      </c>
    </row>
    <row r="556" spans="1:11" ht="23.25">
      <c r="A556" s="148"/>
      <c r="B556" s="182" t="s">
        <v>305</v>
      </c>
      <c r="C556" s="133" t="s">
        <v>361</v>
      </c>
      <c r="D556" s="134" t="s">
        <v>344</v>
      </c>
      <c r="E556" s="129"/>
      <c r="F556" s="130"/>
      <c r="G556" s="129"/>
      <c r="H556" s="129" t="s">
        <v>138</v>
      </c>
      <c r="I556" s="323" t="s">
        <v>363</v>
      </c>
      <c r="J556" s="133" t="s">
        <v>364</v>
      </c>
      <c r="K556" s="128"/>
    </row>
    <row r="557" spans="1:11" ht="23.25">
      <c r="A557" s="208"/>
      <c r="B557" s="286"/>
      <c r="C557" s="155"/>
      <c r="D557" s="266"/>
      <c r="E557" s="162"/>
      <c r="F557" s="163"/>
      <c r="G557" s="162"/>
      <c r="H557" s="162"/>
      <c r="I557" s="475"/>
      <c r="J557" s="267" t="s">
        <v>367</v>
      </c>
      <c r="K557" s="154"/>
    </row>
    <row r="558" spans="1:11" s="228" customFormat="1" ht="23.25">
      <c r="A558" s="224"/>
      <c r="B558" s="313" t="s">
        <v>464</v>
      </c>
      <c r="C558" s="224"/>
      <c r="D558" s="224"/>
      <c r="E558" s="224"/>
      <c r="F558" s="224"/>
      <c r="G558" s="224"/>
      <c r="H558" s="224"/>
      <c r="I558" s="225"/>
      <c r="J558" s="226"/>
      <c r="K558" s="227"/>
    </row>
    <row r="559" spans="1:11" ht="23.25">
      <c r="A559" s="128">
        <v>17</v>
      </c>
      <c r="B559" s="173" t="s">
        <v>61</v>
      </c>
      <c r="C559" s="173" t="s">
        <v>384</v>
      </c>
      <c r="D559" s="173" t="s">
        <v>446</v>
      </c>
      <c r="E559" s="137" t="s">
        <v>25</v>
      </c>
      <c r="F559" s="138"/>
      <c r="G559" s="137" t="s">
        <v>25</v>
      </c>
      <c r="H559" s="157">
        <v>300000</v>
      </c>
      <c r="I559" s="135" t="s">
        <v>390</v>
      </c>
      <c r="J559" s="136" t="s">
        <v>385</v>
      </c>
      <c r="K559" s="128" t="s">
        <v>24</v>
      </c>
    </row>
    <row r="560" spans="1:12" ht="23.25">
      <c r="A560" s="128"/>
      <c r="B560" s="173" t="s">
        <v>65</v>
      </c>
      <c r="C560" s="173" t="s">
        <v>619</v>
      </c>
      <c r="D560" s="134" t="s">
        <v>344</v>
      </c>
      <c r="E560" s="129"/>
      <c r="F560" s="130"/>
      <c r="G560" s="129"/>
      <c r="H560" s="129" t="s">
        <v>138</v>
      </c>
      <c r="I560" s="135" t="s">
        <v>391</v>
      </c>
      <c r="J560" s="140" t="s">
        <v>386</v>
      </c>
      <c r="K560" s="128"/>
      <c r="L560" s="158"/>
    </row>
    <row r="561" spans="1:11" ht="23.25">
      <c r="A561" s="154"/>
      <c r="B561" s="284"/>
      <c r="C561" s="273" t="s">
        <v>620</v>
      </c>
      <c r="D561" s="266"/>
      <c r="E561" s="162"/>
      <c r="F561" s="190"/>
      <c r="G561" s="162"/>
      <c r="H561" s="162"/>
      <c r="I561" s="177" t="s">
        <v>392</v>
      </c>
      <c r="J561" s="165" t="s">
        <v>387</v>
      </c>
      <c r="K561" s="154"/>
    </row>
    <row r="562" spans="1:11" ht="23.25">
      <c r="A562" s="128">
        <v>18</v>
      </c>
      <c r="B562" s="329" t="s">
        <v>513</v>
      </c>
      <c r="C562" s="133" t="s">
        <v>508</v>
      </c>
      <c r="D562" s="134" t="s">
        <v>514</v>
      </c>
      <c r="E562" s="137" t="s">
        <v>25</v>
      </c>
      <c r="F562" s="138"/>
      <c r="G562" s="137" t="s">
        <v>25</v>
      </c>
      <c r="H562" s="157">
        <v>30000</v>
      </c>
      <c r="I562" s="135" t="s">
        <v>379</v>
      </c>
      <c r="J562" s="139" t="s">
        <v>2553</v>
      </c>
      <c r="K562" s="128" t="s">
        <v>24</v>
      </c>
    </row>
    <row r="563" spans="1:11" ht="23.25">
      <c r="A563" s="128"/>
      <c r="B563" s="132" t="s">
        <v>2551</v>
      </c>
      <c r="C563" s="133" t="s">
        <v>509</v>
      </c>
      <c r="D563" s="134" t="s">
        <v>344</v>
      </c>
      <c r="E563" s="129"/>
      <c r="F563" s="130"/>
      <c r="G563" s="129"/>
      <c r="H563" s="129" t="s">
        <v>138</v>
      </c>
      <c r="I563" s="202" t="s">
        <v>380</v>
      </c>
      <c r="J563" s="180" t="s">
        <v>377</v>
      </c>
      <c r="K563" s="174"/>
    </row>
    <row r="564" spans="1:11" ht="23.25">
      <c r="A564" s="128"/>
      <c r="B564" s="132"/>
      <c r="C564" s="133" t="s">
        <v>2552</v>
      </c>
      <c r="D564" s="134"/>
      <c r="E564" s="157"/>
      <c r="F564" s="199"/>
      <c r="G564" s="181"/>
      <c r="H564" s="181"/>
      <c r="I564" s="202" t="s">
        <v>383</v>
      </c>
      <c r="J564" s="180" t="s">
        <v>378</v>
      </c>
      <c r="K564" s="174"/>
    </row>
    <row r="565" spans="1:11" ht="25.5" customHeight="1">
      <c r="A565" s="154"/>
      <c r="B565" s="155"/>
      <c r="C565" s="273"/>
      <c r="D565" s="155"/>
      <c r="E565" s="269"/>
      <c r="F565" s="163"/>
      <c r="G565" s="269"/>
      <c r="H565" s="269"/>
      <c r="I565" s="274" t="s">
        <v>121</v>
      </c>
      <c r="J565" s="267"/>
      <c r="K565" s="154"/>
    </row>
    <row r="566" spans="1:11" ht="23.25">
      <c r="A566" s="141"/>
      <c r="B566" s="141"/>
      <c r="C566" s="141"/>
      <c r="D566" s="116">
        <v>46</v>
      </c>
      <c r="E566" s="142"/>
      <c r="F566" s="141"/>
      <c r="G566" s="143"/>
      <c r="H566" s="143"/>
      <c r="I566" s="144"/>
      <c r="J566" s="145"/>
      <c r="K566" s="141"/>
    </row>
    <row r="567" spans="1:11" s="147" customFormat="1" ht="26.25">
      <c r="A567" s="300" t="s">
        <v>253</v>
      </c>
      <c r="B567" s="300"/>
      <c r="C567" s="300"/>
      <c r="D567" s="301"/>
      <c r="E567" s="302"/>
      <c r="F567" s="303"/>
      <c r="G567" s="302"/>
      <c r="H567" s="302"/>
      <c r="I567" s="304"/>
      <c r="J567" s="305"/>
      <c r="K567" s="112" t="s">
        <v>249</v>
      </c>
    </row>
    <row r="568" spans="1:11" s="147" customFormat="1" ht="26.25">
      <c r="A568" s="306" t="s">
        <v>276</v>
      </c>
      <c r="B568" s="307"/>
      <c r="C568" s="306"/>
      <c r="D568" s="308"/>
      <c r="E568" s="309"/>
      <c r="F568" s="310"/>
      <c r="G568" s="309"/>
      <c r="H568" s="309"/>
      <c r="I568" s="311"/>
      <c r="J568" s="312"/>
      <c r="K568" s="312"/>
    </row>
    <row r="569" spans="1:11" s="110" customFormat="1" ht="23.25">
      <c r="A569" s="707" t="s">
        <v>4</v>
      </c>
      <c r="B569" s="707" t="s">
        <v>3</v>
      </c>
      <c r="C569" s="707" t="s">
        <v>5</v>
      </c>
      <c r="D569" s="707" t="s">
        <v>6</v>
      </c>
      <c r="E569" s="710" t="s">
        <v>63</v>
      </c>
      <c r="F569" s="711"/>
      <c r="G569" s="711"/>
      <c r="H569" s="712"/>
      <c r="I569" s="121" t="s">
        <v>20</v>
      </c>
      <c r="J569" s="122" t="s">
        <v>7</v>
      </c>
      <c r="K569" s="122" t="s">
        <v>8</v>
      </c>
    </row>
    <row r="570" spans="1:11" s="110" customFormat="1" ht="23.25">
      <c r="A570" s="708"/>
      <c r="B570" s="708"/>
      <c r="C570" s="708"/>
      <c r="D570" s="708"/>
      <c r="E570" s="491" t="s">
        <v>245</v>
      </c>
      <c r="F570" s="123"/>
      <c r="G570" s="491" t="s">
        <v>246</v>
      </c>
      <c r="H570" s="491" t="s">
        <v>247</v>
      </c>
      <c r="I570" s="117" t="s">
        <v>21</v>
      </c>
      <c r="J570" s="124" t="s">
        <v>64</v>
      </c>
      <c r="K570" s="124" t="s">
        <v>9</v>
      </c>
    </row>
    <row r="571" spans="1:11" s="110" customFormat="1" ht="23.25">
      <c r="A571" s="709"/>
      <c r="B571" s="709"/>
      <c r="C571" s="709"/>
      <c r="D571" s="492" t="s">
        <v>16</v>
      </c>
      <c r="E571" s="492" t="s">
        <v>15</v>
      </c>
      <c r="F571" s="125"/>
      <c r="G571" s="492" t="s">
        <v>15</v>
      </c>
      <c r="H571" s="492" t="s">
        <v>15</v>
      </c>
      <c r="I571" s="126"/>
      <c r="J571" s="127"/>
      <c r="K571" s="127"/>
    </row>
    <row r="572" spans="1:11" ht="23.25">
      <c r="A572" s="156" t="s">
        <v>2603</v>
      </c>
      <c r="B572" s="133" t="s">
        <v>553</v>
      </c>
      <c r="C572" s="133" t="s">
        <v>258</v>
      </c>
      <c r="D572" s="133" t="s">
        <v>484</v>
      </c>
      <c r="E572" s="137" t="s">
        <v>25</v>
      </c>
      <c r="F572" s="138"/>
      <c r="G572" s="137" t="s">
        <v>25</v>
      </c>
      <c r="H572" s="137">
        <v>300000</v>
      </c>
      <c r="I572" s="135" t="s">
        <v>256</v>
      </c>
      <c r="J572" s="136" t="s">
        <v>260</v>
      </c>
      <c r="K572" s="128" t="s">
        <v>24</v>
      </c>
    </row>
    <row r="573" spans="1:11" ht="23.25">
      <c r="A573" s="151"/>
      <c r="B573" s="133" t="s">
        <v>464</v>
      </c>
      <c r="C573" s="173" t="s">
        <v>255</v>
      </c>
      <c r="D573" s="173" t="s">
        <v>464</v>
      </c>
      <c r="E573" s="129"/>
      <c r="F573" s="130"/>
      <c r="G573" s="129"/>
      <c r="H573" s="129" t="s">
        <v>138</v>
      </c>
      <c r="I573" s="132" t="s">
        <v>257</v>
      </c>
      <c r="J573" s="140" t="s">
        <v>259</v>
      </c>
      <c r="K573" s="128"/>
    </row>
    <row r="574" spans="1:11" ht="23.25">
      <c r="A574" s="128"/>
      <c r="B574" s="133"/>
      <c r="C574" s="133"/>
      <c r="D574" s="134" t="s">
        <v>344</v>
      </c>
      <c r="E574" s="129"/>
      <c r="F574" s="130"/>
      <c r="G574" s="129"/>
      <c r="H574" s="129"/>
      <c r="I574" s="132" t="s">
        <v>134</v>
      </c>
      <c r="J574" s="140"/>
      <c r="K574" s="128"/>
    </row>
    <row r="575" spans="1:11" ht="23.25">
      <c r="A575" s="208"/>
      <c r="B575" s="165"/>
      <c r="C575" s="155"/>
      <c r="D575" s="278"/>
      <c r="E575" s="269"/>
      <c r="F575" s="285"/>
      <c r="G575" s="281"/>
      <c r="H575" s="281"/>
      <c r="I575" s="282"/>
      <c r="J575" s="289"/>
      <c r="K575" s="274"/>
    </row>
    <row r="576" spans="1:11" ht="23.25">
      <c r="A576" s="128">
        <v>20</v>
      </c>
      <c r="B576" s="133" t="s">
        <v>490</v>
      </c>
      <c r="C576" s="133" t="s">
        <v>47</v>
      </c>
      <c r="D576" s="191" t="s">
        <v>617</v>
      </c>
      <c r="E576" s="157" t="s">
        <v>25</v>
      </c>
      <c r="F576" s="192"/>
      <c r="G576" s="157">
        <v>700000</v>
      </c>
      <c r="H576" s="157" t="s">
        <v>25</v>
      </c>
      <c r="I576" s="135" t="s">
        <v>49</v>
      </c>
      <c r="J576" s="180" t="s">
        <v>237</v>
      </c>
      <c r="K576" s="128" t="s">
        <v>24</v>
      </c>
    </row>
    <row r="577" spans="1:11" ht="23.25">
      <c r="A577" s="156"/>
      <c r="B577" s="133" t="s">
        <v>489</v>
      </c>
      <c r="C577" s="133" t="s">
        <v>48</v>
      </c>
      <c r="D577" s="133" t="s">
        <v>488</v>
      </c>
      <c r="E577" s="129"/>
      <c r="F577" s="130"/>
      <c r="G577" s="129" t="s">
        <v>138</v>
      </c>
      <c r="H577" s="129"/>
      <c r="I577" s="202" t="s">
        <v>132</v>
      </c>
      <c r="J577" s="180" t="s">
        <v>420</v>
      </c>
      <c r="K577" s="174"/>
    </row>
    <row r="578" spans="1:11" ht="23.25">
      <c r="A578" s="151"/>
      <c r="B578" s="133"/>
      <c r="C578" s="133"/>
      <c r="D578" s="134" t="s">
        <v>344</v>
      </c>
      <c r="E578" s="157"/>
      <c r="F578" s="199"/>
      <c r="G578" s="181"/>
      <c r="H578" s="181"/>
      <c r="I578" s="202"/>
      <c r="J578" s="180" t="s">
        <v>421</v>
      </c>
      <c r="K578" s="174"/>
    </row>
    <row r="579" spans="1:11" ht="23.25">
      <c r="A579" s="154"/>
      <c r="B579" s="164"/>
      <c r="C579" s="155"/>
      <c r="D579" s="266"/>
      <c r="E579" s="269"/>
      <c r="F579" s="285"/>
      <c r="G579" s="281"/>
      <c r="H579" s="281"/>
      <c r="I579" s="282"/>
      <c r="J579" s="289"/>
      <c r="K579" s="274"/>
    </row>
    <row r="580" spans="1:11" ht="23.25">
      <c r="A580" s="128">
        <v>21</v>
      </c>
      <c r="B580" s="133" t="s">
        <v>491</v>
      </c>
      <c r="C580" s="133" t="s">
        <v>47</v>
      </c>
      <c r="D580" s="191" t="s">
        <v>493</v>
      </c>
      <c r="E580" s="157" t="s">
        <v>25</v>
      </c>
      <c r="F580" s="192"/>
      <c r="G580" s="157">
        <v>500000</v>
      </c>
      <c r="H580" s="157" t="s">
        <v>25</v>
      </c>
      <c r="I580" s="135" t="s">
        <v>49</v>
      </c>
      <c r="J580" s="180" t="s">
        <v>237</v>
      </c>
      <c r="K580" s="327" t="s">
        <v>24</v>
      </c>
    </row>
    <row r="581" spans="1:11" ht="23.25">
      <c r="A581" s="156"/>
      <c r="B581" s="133" t="s">
        <v>492</v>
      </c>
      <c r="C581" s="133" t="s">
        <v>48</v>
      </c>
      <c r="D581" s="134" t="s">
        <v>344</v>
      </c>
      <c r="E581" s="129"/>
      <c r="F581" s="130"/>
      <c r="G581" s="129" t="s">
        <v>138</v>
      </c>
      <c r="H581" s="129"/>
      <c r="I581" s="202" t="s">
        <v>132</v>
      </c>
      <c r="J581" s="180" t="s">
        <v>420</v>
      </c>
      <c r="K581" s="328"/>
    </row>
    <row r="582" spans="1:11" ht="23.25">
      <c r="A582" s="156"/>
      <c r="B582" s="133" t="s">
        <v>65</v>
      </c>
      <c r="C582" s="133"/>
      <c r="D582" s="134"/>
      <c r="E582" s="157"/>
      <c r="F582" s="199"/>
      <c r="G582" s="181"/>
      <c r="H582" s="181"/>
      <c r="I582" s="202"/>
      <c r="J582" s="180" t="s">
        <v>421</v>
      </c>
      <c r="K582" s="328"/>
    </row>
    <row r="583" spans="1:11" ht="23.25">
      <c r="A583" s="154"/>
      <c r="B583" s="164"/>
      <c r="C583" s="155"/>
      <c r="D583" s="266"/>
      <c r="E583" s="279"/>
      <c r="F583" s="288"/>
      <c r="G583" s="269"/>
      <c r="H583" s="269"/>
      <c r="I583" s="177"/>
      <c r="J583" s="267"/>
      <c r="K583" s="290"/>
    </row>
    <row r="584" spans="1:11" ht="23.25">
      <c r="A584" s="128">
        <v>22</v>
      </c>
      <c r="B584" s="329" t="s">
        <v>496</v>
      </c>
      <c r="C584" s="133" t="s">
        <v>500</v>
      </c>
      <c r="D584" s="134" t="s">
        <v>497</v>
      </c>
      <c r="E584" s="157">
        <v>300000</v>
      </c>
      <c r="F584" s="192"/>
      <c r="G584" s="157" t="s">
        <v>25</v>
      </c>
      <c r="H584" s="157" t="s">
        <v>25</v>
      </c>
      <c r="I584" s="180" t="s">
        <v>504</v>
      </c>
      <c r="J584" s="136" t="s">
        <v>503</v>
      </c>
      <c r="K584" s="327" t="s">
        <v>24</v>
      </c>
    </row>
    <row r="585" spans="1:11" ht="23.25">
      <c r="A585" s="128"/>
      <c r="B585" s="132" t="s">
        <v>495</v>
      </c>
      <c r="C585" s="133" t="s">
        <v>501</v>
      </c>
      <c r="D585" s="134" t="s">
        <v>498</v>
      </c>
      <c r="E585" s="129" t="s">
        <v>138</v>
      </c>
      <c r="F585" s="130"/>
      <c r="G585" s="129"/>
      <c r="H585" s="129"/>
      <c r="I585" s="180" t="s">
        <v>505</v>
      </c>
      <c r="J585" s="136" t="s">
        <v>499</v>
      </c>
      <c r="K585" s="330"/>
    </row>
    <row r="586" spans="1:11" ht="23.25">
      <c r="A586" s="128"/>
      <c r="B586" s="132"/>
      <c r="C586" s="133" t="s">
        <v>502</v>
      </c>
      <c r="D586" s="134" t="s">
        <v>344</v>
      </c>
      <c r="E586" s="129"/>
      <c r="F586" s="192"/>
      <c r="G586" s="129"/>
      <c r="H586" s="129"/>
      <c r="I586" s="202" t="s">
        <v>506</v>
      </c>
      <c r="J586" s="180" t="s">
        <v>507</v>
      </c>
      <c r="K586" s="331"/>
    </row>
    <row r="587" spans="1:11" ht="23.25">
      <c r="A587" s="154"/>
      <c r="B587" s="164"/>
      <c r="C587" s="155"/>
      <c r="D587" s="266"/>
      <c r="E587" s="162"/>
      <c r="F587" s="288"/>
      <c r="G587" s="162"/>
      <c r="H587" s="162"/>
      <c r="I587" s="282"/>
      <c r="J587" s="289"/>
      <c r="K587" s="291"/>
    </row>
    <row r="588" spans="1:11" ht="23.25">
      <c r="A588" s="128">
        <v>23</v>
      </c>
      <c r="B588" s="329" t="s">
        <v>513</v>
      </c>
      <c r="C588" s="133" t="s">
        <v>508</v>
      </c>
      <c r="D588" s="134" t="s">
        <v>514</v>
      </c>
      <c r="E588" s="137" t="s">
        <v>25</v>
      </c>
      <c r="F588" s="138"/>
      <c r="G588" s="137" t="s">
        <v>25</v>
      </c>
      <c r="H588" s="157">
        <v>300000</v>
      </c>
      <c r="I588" s="135" t="s">
        <v>379</v>
      </c>
      <c r="J588" s="139" t="s">
        <v>2553</v>
      </c>
      <c r="K588" s="128" t="s">
        <v>24</v>
      </c>
    </row>
    <row r="589" spans="1:11" ht="23.25">
      <c r="A589" s="128"/>
      <c r="B589" s="132" t="s">
        <v>512</v>
      </c>
      <c r="C589" s="133" t="s">
        <v>509</v>
      </c>
      <c r="D589" s="134" t="s">
        <v>494</v>
      </c>
      <c r="E589" s="129"/>
      <c r="F589" s="130"/>
      <c r="G589" s="129"/>
      <c r="H589" s="129" t="s">
        <v>138</v>
      </c>
      <c r="I589" s="202" t="s">
        <v>380</v>
      </c>
      <c r="J589" s="180" t="s">
        <v>377</v>
      </c>
      <c r="K589" s="174"/>
    </row>
    <row r="590" spans="1:11" ht="23.25">
      <c r="A590" s="128"/>
      <c r="B590" s="132"/>
      <c r="C590" s="133" t="s">
        <v>510</v>
      </c>
      <c r="D590" s="134" t="s">
        <v>344</v>
      </c>
      <c r="E590" s="157"/>
      <c r="F590" s="199"/>
      <c r="G590" s="181"/>
      <c r="H590" s="181"/>
      <c r="I590" s="202" t="s">
        <v>383</v>
      </c>
      <c r="J590" s="180" t="s">
        <v>378</v>
      </c>
      <c r="K590" s="174"/>
    </row>
    <row r="591" spans="1:11" ht="23.25">
      <c r="A591" s="128"/>
      <c r="B591" s="132"/>
      <c r="C591" s="133" t="s">
        <v>511</v>
      </c>
      <c r="D591" s="134"/>
      <c r="E591" s="129"/>
      <c r="F591" s="130"/>
      <c r="G591" s="129"/>
      <c r="H591" s="129"/>
      <c r="I591" s="202" t="s">
        <v>121</v>
      </c>
      <c r="J591" s="203"/>
      <c r="K591" s="174"/>
    </row>
    <row r="592" spans="1:11" ht="23.25">
      <c r="A592" s="141"/>
      <c r="B592" s="141"/>
      <c r="C592" s="141"/>
      <c r="D592" s="116">
        <v>47</v>
      </c>
      <c r="E592" s="142"/>
      <c r="F592" s="141"/>
      <c r="G592" s="143"/>
      <c r="H592" s="143"/>
      <c r="I592" s="144"/>
      <c r="J592" s="145"/>
      <c r="K592" s="141"/>
    </row>
    <row r="593" spans="1:11" s="147" customFormat="1" ht="26.25">
      <c r="A593" s="300" t="s">
        <v>253</v>
      </c>
      <c r="B593" s="300"/>
      <c r="C593" s="300"/>
      <c r="D593" s="301"/>
      <c r="E593" s="302"/>
      <c r="F593" s="303"/>
      <c r="G593" s="302"/>
      <c r="H593" s="302"/>
      <c r="I593" s="304"/>
      <c r="J593" s="305"/>
      <c r="K593" s="112" t="s">
        <v>249</v>
      </c>
    </row>
    <row r="594" spans="1:11" s="147" customFormat="1" ht="26.25">
      <c r="A594" s="306" t="s">
        <v>276</v>
      </c>
      <c r="B594" s="307"/>
      <c r="C594" s="306"/>
      <c r="D594" s="308"/>
      <c r="E594" s="309"/>
      <c r="F594" s="310"/>
      <c r="G594" s="309"/>
      <c r="H594" s="309"/>
      <c r="I594" s="311"/>
      <c r="J594" s="312"/>
      <c r="K594" s="312"/>
    </row>
    <row r="595" spans="1:11" s="110" customFormat="1" ht="23.25">
      <c r="A595" s="707" t="s">
        <v>4</v>
      </c>
      <c r="B595" s="707" t="s">
        <v>3</v>
      </c>
      <c r="C595" s="707" t="s">
        <v>5</v>
      </c>
      <c r="D595" s="707" t="s">
        <v>6</v>
      </c>
      <c r="E595" s="710" t="s">
        <v>63</v>
      </c>
      <c r="F595" s="711"/>
      <c r="G595" s="711"/>
      <c r="H595" s="712"/>
      <c r="I595" s="121" t="s">
        <v>20</v>
      </c>
      <c r="J595" s="122" t="s">
        <v>7</v>
      </c>
      <c r="K595" s="122" t="s">
        <v>8</v>
      </c>
    </row>
    <row r="596" spans="1:11" s="110" customFormat="1" ht="23.25">
      <c r="A596" s="708"/>
      <c r="B596" s="708"/>
      <c r="C596" s="708"/>
      <c r="D596" s="708"/>
      <c r="E596" s="491" t="s">
        <v>245</v>
      </c>
      <c r="F596" s="123"/>
      <c r="G596" s="491" t="s">
        <v>246</v>
      </c>
      <c r="H596" s="491" t="s">
        <v>247</v>
      </c>
      <c r="I596" s="117" t="s">
        <v>21</v>
      </c>
      <c r="J596" s="124" t="s">
        <v>64</v>
      </c>
      <c r="K596" s="124" t="s">
        <v>9</v>
      </c>
    </row>
    <row r="597" spans="1:11" s="110" customFormat="1" ht="23.25">
      <c r="A597" s="709"/>
      <c r="B597" s="709"/>
      <c r="C597" s="709"/>
      <c r="D597" s="492" t="s">
        <v>16</v>
      </c>
      <c r="E597" s="492" t="s">
        <v>15</v>
      </c>
      <c r="F597" s="125"/>
      <c r="G597" s="492" t="s">
        <v>15</v>
      </c>
      <c r="H597" s="492" t="s">
        <v>15</v>
      </c>
      <c r="I597" s="126"/>
      <c r="J597" s="127"/>
      <c r="K597" s="127"/>
    </row>
    <row r="598" spans="1:11" ht="23.25">
      <c r="A598" s="128">
        <v>24</v>
      </c>
      <c r="B598" s="329" t="s">
        <v>516</v>
      </c>
      <c r="C598" s="133" t="s">
        <v>518</v>
      </c>
      <c r="D598" s="134" t="s">
        <v>519</v>
      </c>
      <c r="E598" s="137" t="s">
        <v>25</v>
      </c>
      <c r="F598" s="138"/>
      <c r="G598" s="137" t="s">
        <v>25</v>
      </c>
      <c r="H598" s="157">
        <v>400000</v>
      </c>
      <c r="I598" s="135" t="s">
        <v>525</v>
      </c>
      <c r="J598" s="139" t="s">
        <v>520</v>
      </c>
      <c r="K598" s="128" t="s">
        <v>24</v>
      </c>
    </row>
    <row r="599" spans="1:11" ht="23.25">
      <c r="A599" s="128"/>
      <c r="B599" s="132" t="s">
        <v>517</v>
      </c>
      <c r="C599" s="133"/>
      <c r="D599" s="134" t="s">
        <v>494</v>
      </c>
      <c r="E599" s="129"/>
      <c r="F599" s="130"/>
      <c r="G599" s="129"/>
      <c r="H599" s="129" t="s">
        <v>138</v>
      </c>
      <c r="I599" s="202" t="s">
        <v>523</v>
      </c>
      <c r="J599" s="180" t="s">
        <v>521</v>
      </c>
      <c r="K599" s="174"/>
    </row>
    <row r="600" spans="1:11" ht="23.25">
      <c r="A600" s="128"/>
      <c r="B600" s="132" t="s">
        <v>515</v>
      </c>
      <c r="C600" s="133"/>
      <c r="D600" s="134" t="s">
        <v>344</v>
      </c>
      <c r="E600" s="129"/>
      <c r="F600" s="130"/>
      <c r="G600" s="129"/>
      <c r="H600" s="129"/>
      <c r="I600" s="202" t="s">
        <v>524</v>
      </c>
      <c r="J600" s="180" t="s">
        <v>522</v>
      </c>
      <c r="K600" s="174"/>
    </row>
    <row r="601" spans="1:11" ht="23.25">
      <c r="A601" s="154"/>
      <c r="B601" s="164"/>
      <c r="C601" s="155"/>
      <c r="D601" s="266"/>
      <c r="E601" s="269"/>
      <c r="F601" s="285"/>
      <c r="G601" s="281"/>
      <c r="H601" s="281"/>
      <c r="I601" s="282"/>
      <c r="J601" s="289"/>
      <c r="K601" s="274"/>
    </row>
    <row r="602" spans="1:11" s="228" customFormat="1" ht="23.25">
      <c r="A602" s="224"/>
      <c r="B602" s="313" t="s">
        <v>483</v>
      </c>
      <c r="C602" s="224"/>
      <c r="D602" s="224"/>
      <c r="E602" s="224"/>
      <c r="F602" s="224"/>
      <c r="G602" s="224"/>
      <c r="H602" s="224"/>
      <c r="I602" s="225"/>
      <c r="J602" s="226"/>
      <c r="K602" s="227"/>
    </row>
    <row r="603" spans="1:11" ht="23.25">
      <c r="A603" s="128">
        <v>25</v>
      </c>
      <c r="B603" s="133" t="s">
        <v>78</v>
      </c>
      <c r="C603" s="133" t="s">
        <v>47</v>
      </c>
      <c r="D603" s="191" t="s">
        <v>552</v>
      </c>
      <c r="E603" s="137" t="s">
        <v>25</v>
      </c>
      <c r="F603" s="138"/>
      <c r="G603" s="137" t="s">
        <v>25</v>
      </c>
      <c r="H603" s="157">
        <v>1000000</v>
      </c>
      <c r="I603" s="135" t="s">
        <v>49</v>
      </c>
      <c r="J603" s="180" t="s">
        <v>237</v>
      </c>
      <c r="K603" s="327" t="s">
        <v>24</v>
      </c>
    </row>
    <row r="604" spans="1:11" ht="23.25">
      <c r="A604" s="128"/>
      <c r="B604" s="133" t="s">
        <v>236</v>
      </c>
      <c r="C604" s="133" t="s">
        <v>48</v>
      </c>
      <c r="D604" s="134" t="s">
        <v>344</v>
      </c>
      <c r="E604" s="129"/>
      <c r="F604" s="130"/>
      <c r="G604" s="129"/>
      <c r="H604" s="129" t="s">
        <v>138</v>
      </c>
      <c r="I604" s="202" t="s">
        <v>132</v>
      </c>
      <c r="J604" s="180" t="s">
        <v>420</v>
      </c>
      <c r="K604" s="328"/>
    </row>
    <row r="605" spans="1:11" ht="23.25">
      <c r="A605" s="154"/>
      <c r="B605" s="155" t="s">
        <v>148</v>
      </c>
      <c r="C605" s="155"/>
      <c r="D605" s="266"/>
      <c r="E605" s="269"/>
      <c r="F605" s="285"/>
      <c r="G605" s="281"/>
      <c r="H605" s="281"/>
      <c r="I605" s="282"/>
      <c r="J605" s="289" t="s">
        <v>421</v>
      </c>
      <c r="K605" s="332"/>
    </row>
    <row r="606" spans="1:11" ht="23.25">
      <c r="A606" s="151" t="s">
        <v>2604</v>
      </c>
      <c r="B606" s="133" t="s">
        <v>553</v>
      </c>
      <c r="C606" s="133" t="s">
        <v>258</v>
      </c>
      <c r="D606" s="133" t="s">
        <v>484</v>
      </c>
      <c r="E606" s="137" t="s">
        <v>25</v>
      </c>
      <c r="F606" s="138"/>
      <c r="G606" s="137" t="s">
        <v>25</v>
      </c>
      <c r="H606" s="137">
        <v>200000</v>
      </c>
      <c r="I606" s="135" t="s">
        <v>256</v>
      </c>
      <c r="J606" s="136" t="s">
        <v>260</v>
      </c>
      <c r="K606" s="128" t="s">
        <v>24</v>
      </c>
    </row>
    <row r="607" spans="1:11" ht="23.25">
      <c r="A607" s="128"/>
      <c r="B607" s="133" t="s">
        <v>80</v>
      </c>
      <c r="C607" s="173" t="s">
        <v>255</v>
      </c>
      <c r="D607" s="173" t="s">
        <v>80</v>
      </c>
      <c r="E607" s="129"/>
      <c r="F607" s="130"/>
      <c r="G607" s="129"/>
      <c r="H607" s="129" t="s">
        <v>138</v>
      </c>
      <c r="I607" s="132" t="s">
        <v>257</v>
      </c>
      <c r="J607" s="140" t="s">
        <v>259</v>
      </c>
      <c r="K607" s="128"/>
    </row>
    <row r="608" spans="1:11" ht="23.25">
      <c r="A608" s="154"/>
      <c r="B608" s="155"/>
      <c r="C608" s="155"/>
      <c r="D608" s="266" t="s">
        <v>344</v>
      </c>
      <c r="E608" s="162"/>
      <c r="F608" s="163"/>
      <c r="G608" s="162"/>
      <c r="H608" s="162"/>
      <c r="I608" s="164" t="s">
        <v>134</v>
      </c>
      <c r="J608" s="165"/>
      <c r="K608" s="154"/>
    </row>
    <row r="609" spans="1:11" ht="23.25">
      <c r="A609" s="148">
        <v>27</v>
      </c>
      <c r="B609" s="111" t="s">
        <v>79</v>
      </c>
      <c r="C609" s="133" t="s">
        <v>360</v>
      </c>
      <c r="D609" s="133" t="s">
        <v>554</v>
      </c>
      <c r="E609" s="157">
        <v>100000</v>
      </c>
      <c r="F609" s="130"/>
      <c r="G609" s="157" t="s">
        <v>25</v>
      </c>
      <c r="H609" s="157" t="s">
        <v>25</v>
      </c>
      <c r="I609" s="135" t="s">
        <v>362</v>
      </c>
      <c r="J609" s="133" t="s">
        <v>365</v>
      </c>
      <c r="K609" s="128" t="s">
        <v>24</v>
      </c>
    </row>
    <row r="610" spans="1:11" ht="23.25">
      <c r="A610" s="148"/>
      <c r="B610" s="182" t="s">
        <v>80</v>
      </c>
      <c r="C610" s="133" t="s">
        <v>361</v>
      </c>
      <c r="D610" s="134" t="s">
        <v>555</v>
      </c>
      <c r="E610" s="129" t="s">
        <v>138</v>
      </c>
      <c r="F610" s="130"/>
      <c r="G610" s="129"/>
      <c r="H610" s="129"/>
      <c r="I610" s="323" t="s">
        <v>363</v>
      </c>
      <c r="J610" s="133" t="s">
        <v>364</v>
      </c>
      <c r="K610" s="128"/>
    </row>
    <row r="611" spans="1:11" ht="23.25">
      <c r="A611" s="154"/>
      <c r="B611" s="165"/>
      <c r="C611" s="155"/>
      <c r="D611" s="266" t="s">
        <v>344</v>
      </c>
      <c r="E611" s="162"/>
      <c r="F611" s="163"/>
      <c r="G611" s="162"/>
      <c r="H611" s="162"/>
      <c r="I611" s="274"/>
      <c r="J611" s="267" t="s">
        <v>367</v>
      </c>
      <c r="K611" s="154"/>
    </row>
    <row r="612" spans="1:11" ht="23.25">
      <c r="A612" s="128">
        <v>28</v>
      </c>
      <c r="B612" s="133" t="s">
        <v>2499</v>
      </c>
      <c r="C612" s="173" t="s">
        <v>2501</v>
      </c>
      <c r="D612" s="173" t="s">
        <v>2502</v>
      </c>
      <c r="E612" s="137" t="s">
        <v>25</v>
      </c>
      <c r="F612" s="138"/>
      <c r="G612" s="137" t="s">
        <v>25</v>
      </c>
      <c r="H612" s="157">
        <v>500000</v>
      </c>
      <c r="I612" s="135" t="s">
        <v>357</v>
      </c>
      <c r="J612" s="180" t="s">
        <v>2503</v>
      </c>
      <c r="K612" s="128" t="s">
        <v>24</v>
      </c>
    </row>
    <row r="613" spans="1:11" ht="23.25">
      <c r="A613" s="128"/>
      <c r="B613" s="133" t="s">
        <v>2500</v>
      </c>
      <c r="C613" s="133" t="s">
        <v>2504</v>
      </c>
      <c r="D613" s="134" t="s">
        <v>344</v>
      </c>
      <c r="E613" s="129"/>
      <c r="F613" s="130"/>
      <c r="G613" s="129"/>
      <c r="H613" s="129" t="s">
        <v>138</v>
      </c>
      <c r="I613" s="205" t="s">
        <v>358</v>
      </c>
      <c r="J613" s="180" t="s">
        <v>2505</v>
      </c>
      <c r="K613" s="128"/>
    </row>
    <row r="614" spans="1:11" s="201" customFormat="1" ht="23.25">
      <c r="A614" s="277"/>
      <c r="B614" s="278"/>
      <c r="C614" s="155"/>
      <c r="D614" s="278"/>
      <c r="E614" s="269"/>
      <c r="F614" s="285"/>
      <c r="G614" s="281"/>
      <c r="H614" s="281"/>
      <c r="I614" s="325" t="s">
        <v>217</v>
      </c>
      <c r="J614" s="289"/>
      <c r="K614" s="274"/>
    </row>
    <row r="615" spans="1:11" s="228" customFormat="1" ht="23.25">
      <c r="A615" s="224"/>
      <c r="B615" s="313" t="s">
        <v>85</v>
      </c>
      <c r="C615" s="224"/>
      <c r="D615" s="224"/>
      <c r="E615" s="224"/>
      <c r="F615" s="224"/>
      <c r="G615" s="224"/>
      <c r="H615" s="224"/>
      <c r="I615" s="225"/>
      <c r="J615" s="226"/>
      <c r="K615" s="227"/>
    </row>
    <row r="616" spans="1:11" ht="23.25">
      <c r="A616" s="128">
        <v>29</v>
      </c>
      <c r="B616" s="329" t="s">
        <v>496</v>
      </c>
      <c r="C616" s="133" t="s">
        <v>500</v>
      </c>
      <c r="D616" s="134" t="s">
        <v>497</v>
      </c>
      <c r="E616" s="137" t="s">
        <v>25</v>
      </c>
      <c r="F616" s="138"/>
      <c r="G616" s="137" t="s">
        <v>25</v>
      </c>
      <c r="H616" s="157">
        <v>350000</v>
      </c>
      <c r="I616" s="180" t="s">
        <v>504</v>
      </c>
      <c r="J616" s="136" t="s">
        <v>503</v>
      </c>
      <c r="K616" s="327" t="s">
        <v>24</v>
      </c>
    </row>
    <row r="617" spans="1:11" ht="23.25">
      <c r="A617" s="128"/>
      <c r="B617" s="132" t="s">
        <v>582</v>
      </c>
      <c r="C617" s="133" t="s">
        <v>501</v>
      </c>
      <c r="D617" s="134" t="s">
        <v>498</v>
      </c>
      <c r="E617" s="129"/>
      <c r="F617" s="130"/>
      <c r="G617" s="129"/>
      <c r="H617" s="129" t="s">
        <v>138</v>
      </c>
      <c r="I617" s="180" t="s">
        <v>505</v>
      </c>
      <c r="J617" s="136" t="s">
        <v>499</v>
      </c>
      <c r="K617" s="330"/>
    </row>
    <row r="618" spans="1:11" ht="23.25">
      <c r="A618" s="128"/>
      <c r="B618" s="132"/>
      <c r="C618" s="133" t="s">
        <v>502</v>
      </c>
      <c r="D618" s="134" t="s">
        <v>344</v>
      </c>
      <c r="E618" s="129"/>
      <c r="F618" s="192"/>
      <c r="G618" s="129"/>
      <c r="H618" s="129"/>
      <c r="I618" s="202" t="s">
        <v>506</v>
      </c>
      <c r="J618" s="180" t="s">
        <v>507</v>
      </c>
      <c r="K618" s="331"/>
    </row>
    <row r="619" spans="1:11" ht="23.25">
      <c r="A619" s="128"/>
      <c r="B619" s="132"/>
      <c r="C619" s="133"/>
      <c r="D619" s="134"/>
      <c r="E619" s="129"/>
      <c r="F619" s="192"/>
      <c r="G619" s="129"/>
      <c r="H619" s="129"/>
      <c r="I619" s="202"/>
      <c r="J619" s="203"/>
      <c r="K619" s="331"/>
    </row>
    <row r="620" spans="1:11" ht="23.25">
      <c r="A620" s="141"/>
      <c r="B620" s="141"/>
      <c r="C620" s="141"/>
      <c r="D620" s="116">
        <v>48</v>
      </c>
      <c r="E620" s="142"/>
      <c r="F620" s="141"/>
      <c r="G620" s="143"/>
      <c r="H620" s="143"/>
      <c r="I620" s="144"/>
      <c r="J620" s="145"/>
      <c r="K620" s="141"/>
    </row>
    <row r="621" spans="1:11" s="147" customFormat="1" ht="26.25">
      <c r="A621" s="300" t="s">
        <v>253</v>
      </c>
      <c r="B621" s="300"/>
      <c r="C621" s="300"/>
      <c r="D621" s="301"/>
      <c r="E621" s="302"/>
      <c r="F621" s="303"/>
      <c r="G621" s="302"/>
      <c r="H621" s="302"/>
      <c r="I621" s="304"/>
      <c r="J621" s="305"/>
      <c r="K621" s="112" t="s">
        <v>249</v>
      </c>
    </row>
    <row r="622" spans="1:11" s="147" customFormat="1" ht="26.25">
      <c r="A622" s="306" t="s">
        <v>276</v>
      </c>
      <c r="B622" s="307"/>
      <c r="C622" s="306"/>
      <c r="D622" s="308"/>
      <c r="E622" s="309"/>
      <c r="F622" s="310"/>
      <c r="G622" s="309"/>
      <c r="H622" s="309"/>
      <c r="I622" s="311"/>
      <c r="J622" s="312"/>
      <c r="K622" s="312"/>
    </row>
    <row r="623" spans="1:11" s="110" customFormat="1" ht="23.25">
      <c r="A623" s="707" t="s">
        <v>4</v>
      </c>
      <c r="B623" s="707" t="s">
        <v>3</v>
      </c>
      <c r="C623" s="707" t="s">
        <v>5</v>
      </c>
      <c r="D623" s="707" t="s">
        <v>6</v>
      </c>
      <c r="E623" s="710" t="s">
        <v>63</v>
      </c>
      <c r="F623" s="711"/>
      <c r="G623" s="711"/>
      <c r="H623" s="712"/>
      <c r="I623" s="121" t="s">
        <v>20</v>
      </c>
      <c r="J623" s="122" t="s">
        <v>7</v>
      </c>
      <c r="K623" s="122" t="s">
        <v>8</v>
      </c>
    </row>
    <row r="624" spans="1:11" s="110" customFormat="1" ht="23.25">
      <c r="A624" s="708"/>
      <c r="B624" s="708"/>
      <c r="C624" s="708"/>
      <c r="D624" s="708"/>
      <c r="E624" s="491" t="s">
        <v>245</v>
      </c>
      <c r="F624" s="123"/>
      <c r="G624" s="491" t="s">
        <v>246</v>
      </c>
      <c r="H624" s="491" t="s">
        <v>247</v>
      </c>
      <c r="I624" s="117" t="s">
        <v>21</v>
      </c>
      <c r="J624" s="124" t="s">
        <v>64</v>
      </c>
      <c r="K624" s="124" t="s">
        <v>9</v>
      </c>
    </row>
    <row r="625" spans="1:11" s="110" customFormat="1" ht="23.25">
      <c r="A625" s="709"/>
      <c r="B625" s="709"/>
      <c r="C625" s="709"/>
      <c r="D625" s="492" t="s">
        <v>16</v>
      </c>
      <c r="E625" s="492" t="s">
        <v>15</v>
      </c>
      <c r="F625" s="125"/>
      <c r="G625" s="492" t="s">
        <v>15</v>
      </c>
      <c r="H625" s="492" t="s">
        <v>15</v>
      </c>
      <c r="I625" s="126"/>
      <c r="J625" s="127"/>
      <c r="K625" s="127"/>
    </row>
    <row r="626" spans="1:11" ht="23.25">
      <c r="A626" s="148">
        <v>30</v>
      </c>
      <c r="B626" s="111" t="s">
        <v>583</v>
      </c>
      <c r="C626" s="133" t="s">
        <v>360</v>
      </c>
      <c r="D626" s="133" t="s">
        <v>584</v>
      </c>
      <c r="E626" s="137" t="s">
        <v>25</v>
      </c>
      <c r="F626" s="130"/>
      <c r="G626" s="157" t="s">
        <v>25</v>
      </c>
      <c r="H626" s="157">
        <v>400000</v>
      </c>
      <c r="I626" s="135" t="s">
        <v>362</v>
      </c>
      <c r="J626" s="133" t="s">
        <v>365</v>
      </c>
      <c r="K626" s="128" t="s">
        <v>24</v>
      </c>
    </row>
    <row r="627" spans="1:11" ht="23.25">
      <c r="A627" s="148"/>
      <c r="B627" s="182" t="s">
        <v>85</v>
      </c>
      <c r="C627" s="133" t="s">
        <v>361</v>
      </c>
      <c r="D627" s="134" t="s">
        <v>344</v>
      </c>
      <c r="E627" s="129"/>
      <c r="F627" s="130"/>
      <c r="G627" s="129"/>
      <c r="H627" s="129" t="s">
        <v>138</v>
      </c>
      <c r="I627" s="323" t="s">
        <v>363</v>
      </c>
      <c r="J627" s="133" t="s">
        <v>364</v>
      </c>
      <c r="K627" s="128"/>
    </row>
    <row r="628" spans="1:11" ht="23.25">
      <c r="A628" s="148"/>
      <c r="B628" s="182"/>
      <c r="C628" s="133"/>
      <c r="D628" s="133"/>
      <c r="E628" s="129"/>
      <c r="F628" s="130"/>
      <c r="G628" s="129"/>
      <c r="H628" s="129"/>
      <c r="I628" s="174"/>
      <c r="J628" s="136" t="s">
        <v>367</v>
      </c>
      <c r="K628" s="128"/>
    </row>
    <row r="629" spans="1:11" ht="23.25">
      <c r="A629" s="208"/>
      <c r="B629" s="286"/>
      <c r="C629" s="155"/>
      <c r="D629" s="155"/>
      <c r="E629" s="162"/>
      <c r="F629" s="163"/>
      <c r="G629" s="162"/>
      <c r="H629" s="162"/>
      <c r="I629" s="274"/>
      <c r="J629" s="271"/>
      <c r="K629" s="154"/>
    </row>
    <row r="630" spans="1:11" ht="23.25">
      <c r="A630" s="128">
        <v>31</v>
      </c>
      <c r="B630" s="133" t="s">
        <v>86</v>
      </c>
      <c r="C630" s="133" t="s">
        <v>47</v>
      </c>
      <c r="D630" s="191" t="s">
        <v>617</v>
      </c>
      <c r="E630" s="137" t="s">
        <v>25</v>
      </c>
      <c r="F630" s="138"/>
      <c r="G630" s="137" t="s">
        <v>25</v>
      </c>
      <c r="H630" s="157">
        <v>700000</v>
      </c>
      <c r="I630" s="135" t="s">
        <v>49</v>
      </c>
      <c r="J630" s="180" t="s">
        <v>237</v>
      </c>
      <c r="K630" s="128" t="s">
        <v>24</v>
      </c>
    </row>
    <row r="631" spans="1:11" ht="23.25">
      <c r="A631" s="128"/>
      <c r="B631" s="133" t="s">
        <v>87</v>
      </c>
      <c r="C631" s="133" t="s">
        <v>48</v>
      </c>
      <c r="D631" s="133" t="s">
        <v>586</v>
      </c>
      <c r="E631" s="129"/>
      <c r="F631" s="130"/>
      <c r="G631" s="129"/>
      <c r="H631" s="129" t="s">
        <v>138</v>
      </c>
      <c r="I631" s="202" t="s">
        <v>132</v>
      </c>
      <c r="J631" s="180" t="s">
        <v>420</v>
      </c>
      <c r="K631" s="174"/>
    </row>
    <row r="632" spans="1:11" ht="23.25">
      <c r="A632" s="128"/>
      <c r="B632" s="173"/>
      <c r="C632" s="133"/>
      <c r="D632" s="134" t="s">
        <v>344</v>
      </c>
      <c r="E632" s="157"/>
      <c r="F632" s="199"/>
      <c r="G632" s="181"/>
      <c r="H632" s="181"/>
      <c r="I632" s="202"/>
      <c r="J632" s="180" t="s">
        <v>421</v>
      </c>
      <c r="K632" s="174"/>
    </row>
    <row r="633" spans="1:11" ht="23.25">
      <c r="A633" s="208"/>
      <c r="B633" s="165"/>
      <c r="C633" s="155"/>
      <c r="D633" s="266"/>
      <c r="E633" s="292"/>
      <c r="F633" s="293"/>
      <c r="G633" s="269"/>
      <c r="H633" s="269"/>
      <c r="I633" s="282"/>
      <c r="J633" s="289"/>
      <c r="K633" s="274"/>
    </row>
    <row r="634" spans="1:11" ht="23.25">
      <c r="A634" s="148">
        <v>32</v>
      </c>
      <c r="B634" s="173" t="s">
        <v>369</v>
      </c>
      <c r="C634" s="133" t="s">
        <v>360</v>
      </c>
      <c r="D634" s="133" t="s">
        <v>465</v>
      </c>
      <c r="E634" s="157">
        <v>400000</v>
      </c>
      <c r="F634" s="138"/>
      <c r="G634" s="137" t="s">
        <v>25</v>
      </c>
      <c r="H634" s="137" t="s">
        <v>25</v>
      </c>
      <c r="I634" s="135" t="s">
        <v>362</v>
      </c>
      <c r="J634" s="133" t="s">
        <v>365</v>
      </c>
      <c r="K634" s="128" t="s">
        <v>24</v>
      </c>
    </row>
    <row r="635" spans="1:11" ht="23.25">
      <c r="A635" s="148"/>
      <c r="B635" s="180" t="s">
        <v>587</v>
      </c>
      <c r="C635" s="133" t="s">
        <v>361</v>
      </c>
      <c r="D635" s="134" t="s">
        <v>466</v>
      </c>
      <c r="E635" s="129" t="s">
        <v>138</v>
      </c>
      <c r="F635" s="130"/>
      <c r="G635" s="129"/>
      <c r="H635" s="129"/>
      <c r="I635" s="323" t="s">
        <v>363</v>
      </c>
      <c r="J635" s="133" t="s">
        <v>364</v>
      </c>
      <c r="K635" s="128"/>
    </row>
    <row r="636" spans="1:11" ht="23.25">
      <c r="A636" s="128"/>
      <c r="B636" s="133"/>
      <c r="C636" s="173"/>
      <c r="D636" s="134" t="s">
        <v>344</v>
      </c>
      <c r="E636" s="157"/>
      <c r="F636" s="131"/>
      <c r="G636" s="157"/>
      <c r="H636" s="157"/>
      <c r="I636" s="174"/>
      <c r="J636" s="136" t="s">
        <v>367</v>
      </c>
      <c r="K636" s="128"/>
    </row>
    <row r="637" spans="1:11" ht="23.25">
      <c r="A637" s="208"/>
      <c r="B637" s="284"/>
      <c r="C637" s="155"/>
      <c r="D637" s="155"/>
      <c r="E637" s="269"/>
      <c r="F637" s="163"/>
      <c r="G637" s="269"/>
      <c r="H637" s="269"/>
      <c r="I637" s="177"/>
      <c r="J637" s="273"/>
      <c r="K637" s="154"/>
    </row>
    <row r="638" spans="1:11" ht="23.25">
      <c r="A638" s="128">
        <v>33</v>
      </c>
      <c r="B638" s="133" t="s">
        <v>90</v>
      </c>
      <c r="C638" s="133" t="s">
        <v>47</v>
      </c>
      <c r="D638" s="191" t="s">
        <v>617</v>
      </c>
      <c r="E638" s="137" t="s">
        <v>25</v>
      </c>
      <c r="F638" s="138"/>
      <c r="G638" s="137" t="s">
        <v>25</v>
      </c>
      <c r="H638" s="157">
        <v>800000</v>
      </c>
      <c r="I638" s="135" t="s">
        <v>49</v>
      </c>
      <c r="J638" s="180" t="s">
        <v>237</v>
      </c>
      <c r="K638" s="128" t="s">
        <v>24</v>
      </c>
    </row>
    <row r="639" spans="1:11" ht="23.25">
      <c r="A639" s="128"/>
      <c r="B639" s="182" t="s">
        <v>82</v>
      </c>
      <c r="C639" s="133" t="s">
        <v>48</v>
      </c>
      <c r="D639" s="182" t="s">
        <v>82</v>
      </c>
      <c r="E639" s="129"/>
      <c r="F639" s="130"/>
      <c r="G639" s="129"/>
      <c r="H639" s="129" t="s">
        <v>138</v>
      </c>
      <c r="I639" s="202" t="s">
        <v>132</v>
      </c>
      <c r="J639" s="180" t="s">
        <v>420</v>
      </c>
      <c r="K639" s="174"/>
    </row>
    <row r="640" spans="1:11" ht="23.25">
      <c r="A640" s="128"/>
      <c r="B640" s="173"/>
      <c r="C640" s="133"/>
      <c r="D640" s="134" t="s">
        <v>344</v>
      </c>
      <c r="E640" s="157"/>
      <c r="F640" s="199"/>
      <c r="G640" s="181"/>
      <c r="H640" s="181"/>
      <c r="I640" s="202"/>
      <c r="J640" s="180" t="s">
        <v>421</v>
      </c>
      <c r="K640" s="174"/>
    </row>
    <row r="641" spans="1:11" ht="23.25">
      <c r="A641" s="154"/>
      <c r="B641" s="273"/>
      <c r="C641" s="155"/>
      <c r="D641" s="266"/>
      <c r="E641" s="269"/>
      <c r="F641" s="280"/>
      <c r="G641" s="281"/>
      <c r="H641" s="281"/>
      <c r="I641" s="282"/>
      <c r="J641" s="283"/>
      <c r="K641" s="274"/>
    </row>
    <row r="642" spans="1:11" ht="23.25">
      <c r="A642" s="151" t="s">
        <v>2585</v>
      </c>
      <c r="B642" s="133" t="s">
        <v>585</v>
      </c>
      <c r="C642" s="133" t="s">
        <v>593</v>
      </c>
      <c r="D642" s="134" t="s">
        <v>381</v>
      </c>
      <c r="E642" s="137" t="s">
        <v>25</v>
      </c>
      <c r="F642" s="138"/>
      <c r="G642" s="137" t="s">
        <v>25</v>
      </c>
      <c r="H642" s="157">
        <v>400000</v>
      </c>
      <c r="I642" s="135" t="s">
        <v>379</v>
      </c>
      <c r="J642" s="139" t="s">
        <v>376</v>
      </c>
      <c r="K642" s="128" t="s">
        <v>24</v>
      </c>
    </row>
    <row r="643" spans="1:11" ht="23.25">
      <c r="A643" s="128"/>
      <c r="B643" s="132" t="s">
        <v>592</v>
      </c>
      <c r="C643" s="133" t="s">
        <v>509</v>
      </c>
      <c r="D643" s="134" t="s">
        <v>595</v>
      </c>
      <c r="E643" s="129"/>
      <c r="F643" s="130"/>
      <c r="G643" s="129"/>
      <c r="H643" s="129" t="s">
        <v>138</v>
      </c>
      <c r="I643" s="202" t="s">
        <v>380</v>
      </c>
      <c r="J643" s="180" t="s">
        <v>377</v>
      </c>
      <c r="K643" s="174"/>
    </row>
    <row r="644" spans="1:11" ht="23.25">
      <c r="A644" s="148"/>
      <c r="B644" s="173"/>
      <c r="C644" s="133" t="s">
        <v>594</v>
      </c>
      <c r="D644" s="134" t="s">
        <v>344</v>
      </c>
      <c r="E644" s="157"/>
      <c r="F644" s="199"/>
      <c r="G644" s="181"/>
      <c r="H644" s="181"/>
      <c r="I644" s="202" t="s">
        <v>383</v>
      </c>
      <c r="J644" s="180" t="s">
        <v>378</v>
      </c>
      <c r="K644" s="174"/>
    </row>
    <row r="645" spans="1:11" ht="23.25">
      <c r="A645" s="148"/>
      <c r="B645" s="180"/>
      <c r="C645" s="133" t="s">
        <v>511</v>
      </c>
      <c r="D645" s="134"/>
      <c r="E645" s="129"/>
      <c r="F645" s="130"/>
      <c r="G645" s="129"/>
      <c r="H645" s="129"/>
      <c r="I645" s="202" t="s">
        <v>121</v>
      </c>
      <c r="J645" s="203"/>
      <c r="K645" s="174"/>
    </row>
    <row r="646" spans="1:11" ht="23.25">
      <c r="A646" s="154"/>
      <c r="B646" s="155"/>
      <c r="C646" s="155"/>
      <c r="D646" s="155"/>
      <c r="E646" s="162"/>
      <c r="F646" s="163"/>
      <c r="G646" s="162"/>
      <c r="H646" s="162"/>
      <c r="I646" s="164"/>
      <c r="J646" s="165"/>
      <c r="K646" s="154"/>
    </row>
    <row r="647" spans="1:11" ht="23.25">
      <c r="A647" s="141"/>
      <c r="B647" s="141"/>
      <c r="C647" s="141"/>
      <c r="D647" s="116"/>
      <c r="E647" s="142"/>
      <c r="F647" s="141"/>
      <c r="G647" s="143"/>
      <c r="H647" s="143"/>
      <c r="I647" s="144"/>
      <c r="J647" s="145"/>
      <c r="K647" s="141"/>
    </row>
    <row r="648" spans="1:11" ht="23.25">
      <c r="A648" s="113"/>
      <c r="B648" s="113"/>
      <c r="C648" s="113"/>
      <c r="D648" s="114">
        <v>49</v>
      </c>
      <c r="E648" s="115"/>
      <c r="F648" s="113"/>
      <c r="G648" s="178"/>
      <c r="H648" s="178"/>
      <c r="I648" s="120"/>
      <c r="J648" s="179"/>
      <c r="K648" s="113"/>
    </row>
    <row r="649" spans="1:11" ht="23.25">
      <c r="A649" s="113"/>
      <c r="B649" s="113"/>
      <c r="C649" s="113"/>
      <c r="D649" s="114"/>
      <c r="E649" s="115"/>
      <c r="F649" s="113"/>
      <c r="G649" s="178"/>
      <c r="H649" s="178"/>
      <c r="I649" s="120"/>
      <c r="J649" s="179"/>
      <c r="K649" s="113"/>
    </row>
    <row r="650" spans="1:11" ht="23.25">
      <c r="A650" s="113"/>
      <c r="B650" s="113"/>
      <c r="C650" s="113"/>
      <c r="D650" s="114"/>
      <c r="E650" s="115"/>
      <c r="F650" s="113"/>
      <c r="G650" s="178"/>
      <c r="H650" s="178"/>
      <c r="I650" s="120"/>
      <c r="J650" s="179"/>
      <c r="K650" s="113"/>
    </row>
    <row r="651" spans="1:11" s="147" customFormat="1" ht="26.25">
      <c r="A651" s="300" t="s">
        <v>253</v>
      </c>
      <c r="B651" s="300"/>
      <c r="C651" s="300"/>
      <c r="D651" s="301"/>
      <c r="E651" s="302"/>
      <c r="F651" s="303"/>
      <c r="G651" s="302"/>
      <c r="H651" s="302"/>
      <c r="I651" s="304"/>
      <c r="J651" s="305"/>
      <c r="K651" s="112" t="s">
        <v>249</v>
      </c>
    </row>
    <row r="652" spans="1:11" s="147" customFormat="1" ht="26.25">
      <c r="A652" s="306" t="s">
        <v>276</v>
      </c>
      <c r="B652" s="307"/>
      <c r="C652" s="306"/>
      <c r="D652" s="308"/>
      <c r="E652" s="309"/>
      <c r="F652" s="310"/>
      <c r="G652" s="309"/>
      <c r="H652" s="309"/>
      <c r="I652" s="311"/>
      <c r="J652" s="312"/>
      <c r="K652" s="312"/>
    </row>
    <row r="653" spans="1:11" s="110" customFormat="1" ht="23.25">
      <c r="A653" s="707" t="s">
        <v>4</v>
      </c>
      <c r="B653" s="707" t="s">
        <v>3</v>
      </c>
      <c r="C653" s="707" t="s">
        <v>5</v>
      </c>
      <c r="D653" s="707" t="s">
        <v>6</v>
      </c>
      <c r="E653" s="710" t="s">
        <v>63</v>
      </c>
      <c r="F653" s="711"/>
      <c r="G653" s="711"/>
      <c r="H653" s="712"/>
      <c r="I653" s="121" t="s">
        <v>20</v>
      </c>
      <c r="J653" s="122" t="s">
        <v>7</v>
      </c>
      <c r="K653" s="122" t="s">
        <v>8</v>
      </c>
    </row>
    <row r="654" spans="1:11" s="110" customFormat="1" ht="23.25">
      <c r="A654" s="708"/>
      <c r="B654" s="708"/>
      <c r="C654" s="708"/>
      <c r="D654" s="708"/>
      <c r="E654" s="491" t="s">
        <v>245</v>
      </c>
      <c r="F654" s="123"/>
      <c r="G654" s="491" t="s">
        <v>246</v>
      </c>
      <c r="H654" s="491" t="s">
        <v>247</v>
      </c>
      <c r="I654" s="117" t="s">
        <v>21</v>
      </c>
      <c r="J654" s="124" t="s">
        <v>64</v>
      </c>
      <c r="K654" s="124" t="s">
        <v>9</v>
      </c>
    </row>
    <row r="655" spans="1:11" s="110" customFormat="1" ht="23.25">
      <c r="A655" s="709"/>
      <c r="B655" s="709"/>
      <c r="C655" s="709"/>
      <c r="D655" s="492" t="s">
        <v>16</v>
      </c>
      <c r="E655" s="492" t="s">
        <v>15</v>
      </c>
      <c r="F655" s="125"/>
      <c r="G655" s="492" t="s">
        <v>15</v>
      </c>
      <c r="H655" s="492" t="s">
        <v>15</v>
      </c>
      <c r="I655" s="126"/>
      <c r="J655" s="127"/>
      <c r="K655" s="127"/>
    </row>
    <row r="656" spans="1:11" s="228" customFormat="1" ht="23.25">
      <c r="A656" s="224"/>
      <c r="B656" s="313" t="s">
        <v>596</v>
      </c>
      <c r="C656" s="224"/>
      <c r="D656" s="224"/>
      <c r="E656" s="224"/>
      <c r="F656" s="224"/>
      <c r="G656" s="224"/>
      <c r="H656" s="224"/>
      <c r="I656" s="225"/>
      <c r="J656" s="226"/>
      <c r="K656" s="227"/>
    </row>
    <row r="657" spans="1:11" ht="27.75" customHeight="1">
      <c r="A657" s="128">
        <v>35</v>
      </c>
      <c r="B657" s="455" t="s">
        <v>601</v>
      </c>
      <c r="C657" s="133" t="s">
        <v>47</v>
      </c>
      <c r="D657" s="191" t="s">
        <v>2190</v>
      </c>
      <c r="E657" s="157">
        <v>300000</v>
      </c>
      <c r="F657" s="192"/>
      <c r="G657" s="157" t="s">
        <v>25</v>
      </c>
      <c r="H657" s="157" t="s">
        <v>25</v>
      </c>
      <c r="I657" s="135" t="s">
        <v>49</v>
      </c>
      <c r="J657" s="180" t="s">
        <v>237</v>
      </c>
      <c r="K657" s="128" t="s">
        <v>24</v>
      </c>
    </row>
    <row r="658" spans="1:11" ht="27" customHeight="1">
      <c r="A658" s="128"/>
      <c r="B658" s="324" t="s">
        <v>2529</v>
      </c>
      <c r="C658" s="133" t="s">
        <v>48</v>
      </c>
      <c r="D658" s="134" t="s">
        <v>344</v>
      </c>
      <c r="E658" s="129" t="s">
        <v>138</v>
      </c>
      <c r="F658" s="130"/>
      <c r="G658" s="129"/>
      <c r="H658" s="129"/>
      <c r="I658" s="202" t="s">
        <v>132</v>
      </c>
      <c r="J658" s="180" t="s">
        <v>420</v>
      </c>
      <c r="K658" s="174"/>
    </row>
    <row r="659" spans="1:11" ht="23.25">
      <c r="A659" s="154"/>
      <c r="B659" s="273" t="s">
        <v>2530</v>
      </c>
      <c r="C659" s="155"/>
      <c r="D659" s="266"/>
      <c r="E659" s="269"/>
      <c r="F659" s="285"/>
      <c r="G659" s="281"/>
      <c r="H659" s="281"/>
      <c r="I659" s="282"/>
      <c r="J659" s="289" t="s">
        <v>421</v>
      </c>
      <c r="K659" s="274"/>
    </row>
    <row r="660" spans="1:11" ht="23.25">
      <c r="A660" s="148">
        <v>36</v>
      </c>
      <c r="B660" s="173" t="s">
        <v>369</v>
      </c>
      <c r="C660" s="133" t="s">
        <v>360</v>
      </c>
      <c r="D660" s="133" t="s">
        <v>465</v>
      </c>
      <c r="E660" s="137" t="s">
        <v>25</v>
      </c>
      <c r="F660" s="138"/>
      <c r="G660" s="137" t="s">
        <v>25</v>
      </c>
      <c r="H660" s="157">
        <v>550000</v>
      </c>
      <c r="I660" s="135" t="s">
        <v>362</v>
      </c>
      <c r="J660" s="133" t="s">
        <v>365</v>
      </c>
      <c r="K660" s="128" t="s">
        <v>24</v>
      </c>
    </row>
    <row r="661" spans="1:11" ht="23.25">
      <c r="A661" s="148"/>
      <c r="B661" s="180" t="s">
        <v>602</v>
      </c>
      <c r="C661" s="133" t="s">
        <v>361</v>
      </c>
      <c r="D661" s="134" t="s">
        <v>466</v>
      </c>
      <c r="E661" s="129"/>
      <c r="F661" s="130"/>
      <c r="G661" s="129"/>
      <c r="H661" s="129" t="s">
        <v>138</v>
      </c>
      <c r="I661" s="323" t="s">
        <v>363</v>
      </c>
      <c r="J661" s="133" t="s">
        <v>364</v>
      </c>
      <c r="K661" s="128"/>
    </row>
    <row r="662" spans="1:11" ht="23.25">
      <c r="A662" s="154"/>
      <c r="B662" s="155"/>
      <c r="C662" s="273"/>
      <c r="D662" s="266" t="s">
        <v>344</v>
      </c>
      <c r="E662" s="269"/>
      <c r="F662" s="275"/>
      <c r="G662" s="269"/>
      <c r="H662" s="269"/>
      <c r="I662" s="274"/>
      <c r="J662" s="267" t="s">
        <v>367</v>
      </c>
      <c r="K662" s="154"/>
    </row>
    <row r="663" spans="1:11" ht="23.25">
      <c r="A663" s="148">
        <v>37</v>
      </c>
      <c r="B663" s="173" t="s">
        <v>608</v>
      </c>
      <c r="C663" s="133" t="s">
        <v>610</v>
      </c>
      <c r="D663" s="133" t="s">
        <v>611</v>
      </c>
      <c r="E663" s="137" t="s">
        <v>25</v>
      </c>
      <c r="F663" s="138"/>
      <c r="G663" s="137" t="s">
        <v>25</v>
      </c>
      <c r="H663" s="157">
        <v>300000</v>
      </c>
      <c r="I663" s="135" t="s">
        <v>612</v>
      </c>
      <c r="J663" s="133" t="s">
        <v>612</v>
      </c>
      <c r="K663" s="128" t="s">
        <v>24</v>
      </c>
    </row>
    <row r="664" spans="1:11" ht="23.25">
      <c r="A664" s="148"/>
      <c r="B664" s="180" t="s">
        <v>596</v>
      </c>
      <c r="C664" s="133" t="s">
        <v>609</v>
      </c>
      <c r="D664" s="134" t="s">
        <v>344</v>
      </c>
      <c r="E664" s="129"/>
      <c r="F664" s="130"/>
      <c r="G664" s="129"/>
      <c r="H664" s="129" t="s">
        <v>138</v>
      </c>
      <c r="I664" s="323" t="s">
        <v>613</v>
      </c>
      <c r="J664" s="133" t="s">
        <v>614</v>
      </c>
      <c r="K664" s="128"/>
    </row>
    <row r="665" spans="1:11" ht="23.25">
      <c r="A665" s="154"/>
      <c r="B665" s="155"/>
      <c r="C665" s="273"/>
      <c r="D665" s="266"/>
      <c r="E665" s="269"/>
      <c r="F665" s="275"/>
      <c r="G665" s="269"/>
      <c r="H665" s="269"/>
      <c r="I665" s="274" t="s">
        <v>134</v>
      </c>
      <c r="J665" s="267"/>
      <c r="K665" s="154"/>
    </row>
    <row r="666" spans="1:11" ht="23.25">
      <c r="A666" s="151" t="s">
        <v>2605</v>
      </c>
      <c r="B666" s="133" t="s">
        <v>553</v>
      </c>
      <c r="C666" s="133" t="s">
        <v>258</v>
      </c>
      <c r="D666" s="133" t="s">
        <v>484</v>
      </c>
      <c r="E666" s="137" t="s">
        <v>25</v>
      </c>
      <c r="F666" s="131"/>
      <c r="G666" s="137">
        <v>250000</v>
      </c>
      <c r="H666" s="137" t="s">
        <v>25</v>
      </c>
      <c r="I666" s="135" t="s">
        <v>256</v>
      </c>
      <c r="J666" s="136" t="s">
        <v>260</v>
      </c>
      <c r="K666" s="128" t="s">
        <v>24</v>
      </c>
    </row>
    <row r="667" spans="1:11" ht="23.25">
      <c r="A667" s="128"/>
      <c r="B667" s="133" t="s">
        <v>596</v>
      </c>
      <c r="C667" s="173" t="s">
        <v>255</v>
      </c>
      <c r="D667" s="173" t="s">
        <v>596</v>
      </c>
      <c r="E667" s="129"/>
      <c r="F667" s="130"/>
      <c r="G667" s="129" t="s">
        <v>138</v>
      </c>
      <c r="H667" s="129"/>
      <c r="I667" s="132" t="s">
        <v>257</v>
      </c>
      <c r="J667" s="140" t="s">
        <v>259</v>
      </c>
      <c r="K667" s="128"/>
    </row>
    <row r="668" spans="1:11" ht="23.25">
      <c r="A668" s="154"/>
      <c r="B668" s="155"/>
      <c r="C668" s="155"/>
      <c r="D668" s="266" t="s">
        <v>344</v>
      </c>
      <c r="E668" s="162"/>
      <c r="F668" s="163"/>
      <c r="G668" s="162"/>
      <c r="H668" s="162"/>
      <c r="I668" s="164" t="s">
        <v>134</v>
      </c>
      <c r="J668" s="165"/>
      <c r="K668" s="154"/>
    </row>
    <row r="669" spans="1:11" ht="23.25">
      <c r="A669" s="128">
        <v>39</v>
      </c>
      <c r="B669" s="173" t="s">
        <v>603</v>
      </c>
      <c r="C669" s="173" t="s">
        <v>384</v>
      </c>
      <c r="D669" s="173" t="s">
        <v>446</v>
      </c>
      <c r="E669" s="137" t="s">
        <v>25</v>
      </c>
      <c r="F669" s="138"/>
      <c r="G669" s="137" t="s">
        <v>25</v>
      </c>
      <c r="H669" s="157">
        <v>300000</v>
      </c>
      <c r="I669" s="135" t="s">
        <v>390</v>
      </c>
      <c r="J669" s="136" t="s">
        <v>385</v>
      </c>
      <c r="K669" s="128" t="s">
        <v>24</v>
      </c>
    </row>
    <row r="670" spans="1:12" ht="23.25">
      <c r="A670" s="128"/>
      <c r="B670" s="133" t="s">
        <v>596</v>
      </c>
      <c r="C670" s="173" t="s">
        <v>619</v>
      </c>
      <c r="D670" s="134" t="s">
        <v>344</v>
      </c>
      <c r="E670" s="129"/>
      <c r="F670" s="130"/>
      <c r="G670" s="129"/>
      <c r="H670" s="129" t="s">
        <v>138</v>
      </c>
      <c r="I670" s="135" t="s">
        <v>391</v>
      </c>
      <c r="J670" s="140" t="s">
        <v>386</v>
      </c>
      <c r="K670" s="128"/>
      <c r="L670" s="158"/>
    </row>
    <row r="671" spans="1:11" ht="23.25">
      <c r="A671" s="154"/>
      <c r="B671" s="284"/>
      <c r="C671" s="273" t="s">
        <v>620</v>
      </c>
      <c r="D671" s="266"/>
      <c r="E671" s="162"/>
      <c r="F671" s="190"/>
      <c r="G671" s="162"/>
      <c r="H671" s="162"/>
      <c r="I671" s="177" t="s">
        <v>392</v>
      </c>
      <c r="J671" s="165" t="s">
        <v>387</v>
      </c>
      <c r="K671" s="154"/>
    </row>
    <row r="672" spans="1:11" ht="23.25">
      <c r="A672" s="151" t="s">
        <v>2606</v>
      </c>
      <c r="B672" s="133" t="s">
        <v>604</v>
      </c>
      <c r="C672" s="133" t="s">
        <v>593</v>
      </c>
      <c r="D672" s="134" t="s">
        <v>381</v>
      </c>
      <c r="E672" s="157" t="s">
        <v>25</v>
      </c>
      <c r="F672" s="192"/>
      <c r="G672" s="157">
        <v>200000</v>
      </c>
      <c r="H672" s="157" t="s">
        <v>25</v>
      </c>
      <c r="I672" s="135" t="s">
        <v>379</v>
      </c>
      <c r="J672" s="139" t="s">
        <v>376</v>
      </c>
      <c r="K672" s="128" t="s">
        <v>24</v>
      </c>
    </row>
    <row r="673" spans="1:11" ht="23.25">
      <c r="A673" s="128"/>
      <c r="B673" s="133" t="s">
        <v>596</v>
      </c>
      <c r="C673" s="133" t="s">
        <v>509</v>
      </c>
      <c r="D673" s="134" t="s">
        <v>344</v>
      </c>
      <c r="E673" s="129"/>
      <c r="F673" s="130"/>
      <c r="G673" s="129" t="s">
        <v>138</v>
      </c>
      <c r="H673" s="129"/>
      <c r="I673" s="202" t="s">
        <v>380</v>
      </c>
      <c r="J673" s="180" t="s">
        <v>377</v>
      </c>
      <c r="K673" s="174"/>
    </row>
    <row r="674" spans="1:11" ht="23.25">
      <c r="A674" s="148"/>
      <c r="B674" s="173"/>
      <c r="C674" s="133" t="s">
        <v>594</v>
      </c>
      <c r="D674" s="134"/>
      <c r="E674" s="157"/>
      <c r="F674" s="199"/>
      <c r="G674" s="181"/>
      <c r="H674" s="181"/>
      <c r="I674" s="202" t="s">
        <v>383</v>
      </c>
      <c r="J674" s="180" t="s">
        <v>378</v>
      </c>
      <c r="K674" s="174"/>
    </row>
    <row r="675" spans="1:11" ht="23.25">
      <c r="A675" s="208"/>
      <c r="B675" s="289"/>
      <c r="C675" s="155" t="s">
        <v>511</v>
      </c>
      <c r="D675" s="266"/>
      <c r="E675" s="162"/>
      <c r="F675" s="163"/>
      <c r="G675" s="162"/>
      <c r="H675" s="162"/>
      <c r="I675" s="282" t="s">
        <v>121</v>
      </c>
      <c r="J675" s="283"/>
      <c r="K675" s="274"/>
    </row>
    <row r="676" spans="1:11" ht="23.25">
      <c r="A676" s="141"/>
      <c r="B676" s="141"/>
      <c r="C676" s="141"/>
      <c r="D676" s="116">
        <v>50</v>
      </c>
      <c r="E676" s="142"/>
      <c r="F676" s="141"/>
      <c r="G676" s="143"/>
      <c r="H676" s="143"/>
      <c r="I676" s="144"/>
      <c r="J676" s="145"/>
      <c r="K676" s="113"/>
    </row>
    <row r="677" spans="1:11" s="147" customFormat="1" ht="26.25">
      <c r="A677" s="300" t="s">
        <v>253</v>
      </c>
      <c r="B677" s="300"/>
      <c r="C677" s="300"/>
      <c r="D677" s="301"/>
      <c r="E677" s="302"/>
      <c r="F677" s="303"/>
      <c r="G677" s="302"/>
      <c r="H677" s="302"/>
      <c r="I677" s="304"/>
      <c r="J677" s="305"/>
      <c r="K677" s="112" t="s">
        <v>249</v>
      </c>
    </row>
    <row r="678" spans="1:11" s="147" customFormat="1" ht="23.25" customHeight="1">
      <c r="A678" s="306" t="s">
        <v>276</v>
      </c>
      <c r="B678" s="307"/>
      <c r="C678" s="306"/>
      <c r="D678" s="308"/>
      <c r="E678" s="309"/>
      <c r="F678" s="310"/>
      <c r="G678" s="309"/>
      <c r="H678" s="309"/>
      <c r="I678" s="311"/>
      <c r="J678" s="312"/>
      <c r="K678" s="312"/>
    </row>
    <row r="679" spans="1:11" s="110" customFormat="1" ht="23.25">
      <c r="A679" s="707" t="s">
        <v>4</v>
      </c>
      <c r="B679" s="707" t="s">
        <v>3</v>
      </c>
      <c r="C679" s="707" t="s">
        <v>5</v>
      </c>
      <c r="D679" s="707" t="s">
        <v>6</v>
      </c>
      <c r="E679" s="710" t="s">
        <v>63</v>
      </c>
      <c r="F679" s="711"/>
      <c r="G679" s="711"/>
      <c r="H679" s="712"/>
      <c r="I679" s="121" t="s">
        <v>20</v>
      </c>
      <c r="J679" s="122" t="s">
        <v>7</v>
      </c>
      <c r="K679" s="122" t="s">
        <v>8</v>
      </c>
    </row>
    <row r="680" spans="1:11" s="110" customFormat="1" ht="23.25">
      <c r="A680" s="708"/>
      <c r="B680" s="708"/>
      <c r="C680" s="708"/>
      <c r="D680" s="708"/>
      <c r="E680" s="491" t="s">
        <v>245</v>
      </c>
      <c r="F680" s="123"/>
      <c r="G680" s="491" t="s">
        <v>246</v>
      </c>
      <c r="H680" s="491" t="s">
        <v>247</v>
      </c>
      <c r="I680" s="117" t="s">
        <v>21</v>
      </c>
      <c r="J680" s="124" t="s">
        <v>64</v>
      </c>
      <c r="K680" s="124" t="s">
        <v>9</v>
      </c>
    </row>
    <row r="681" spans="1:11" s="110" customFormat="1" ht="19.5" customHeight="1">
      <c r="A681" s="709"/>
      <c r="B681" s="709"/>
      <c r="C681" s="709"/>
      <c r="D681" s="492" t="s">
        <v>16</v>
      </c>
      <c r="E681" s="492" t="s">
        <v>15</v>
      </c>
      <c r="F681" s="125"/>
      <c r="G681" s="492" t="s">
        <v>15</v>
      </c>
      <c r="H681" s="492" t="s">
        <v>15</v>
      </c>
      <c r="I681" s="126"/>
      <c r="J681" s="127"/>
      <c r="K681" s="127"/>
    </row>
    <row r="682" spans="1:11" s="228" customFormat="1" ht="23.25">
      <c r="A682" s="224"/>
      <c r="B682" s="313" t="s">
        <v>607</v>
      </c>
      <c r="C682" s="224"/>
      <c r="D682" s="224"/>
      <c r="E682" s="224"/>
      <c r="F682" s="224"/>
      <c r="G682" s="224"/>
      <c r="H682" s="224"/>
      <c r="I682" s="225"/>
      <c r="J682" s="226"/>
      <c r="K682" s="227"/>
    </row>
    <row r="683" spans="1:11" ht="25.5" customHeight="1">
      <c r="A683" s="128">
        <v>41</v>
      </c>
      <c r="B683" s="333" t="s">
        <v>622</v>
      </c>
      <c r="C683" s="133" t="s">
        <v>47</v>
      </c>
      <c r="D683" s="191" t="s">
        <v>2401</v>
      </c>
      <c r="E683" s="137" t="s">
        <v>25</v>
      </c>
      <c r="F683" s="138"/>
      <c r="G683" s="137" t="s">
        <v>25</v>
      </c>
      <c r="H683" s="157">
        <v>100000</v>
      </c>
      <c r="I683" s="135" t="s">
        <v>49</v>
      </c>
      <c r="J683" s="180" t="s">
        <v>237</v>
      </c>
      <c r="K683" s="128" t="s">
        <v>24</v>
      </c>
    </row>
    <row r="684" spans="1:11" ht="23.25">
      <c r="A684" s="128"/>
      <c r="B684" s="132" t="s">
        <v>2555</v>
      </c>
      <c r="C684" s="133" t="s">
        <v>48</v>
      </c>
      <c r="D684" s="134" t="s">
        <v>344</v>
      </c>
      <c r="E684" s="129"/>
      <c r="F684" s="130"/>
      <c r="G684" s="129"/>
      <c r="H684" s="129" t="s">
        <v>138</v>
      </c>
      <c r="I684" s="202" t="s">
        <v>132</v>
      </c>
      <c r="J684" s="180" t="s">
        <v>420</v>
      </c>
      <c r="K684" s="174"/>
    </row>
    <row r="685" spans="1:11" ht="23.25">
      <c r="A685" s="154"/>
      <c r="B685" s="155" t="s">
        <v>2556</v>
      </c>
      <c r="C685" s="155"/>
      <c r="D685" s="266"/>
      <c r="E685" s="269"/>
      <c r="F685" s="285"/>
      <c r="G685" s="281"/>
      <c r="H685" s="281"/>
      <c r="I685" s="282"/>
      <c r="J685" s="289" t="s">
        <v>421</v>
      </c>
      <c r="K685" s="274"/>
    </row>
    <row r="686" spans="1:11" ht="23.25">
      <c r="A686" s="148">
        <v>42</v>
      </c>
      <c r="B686" s="133" t="s">
        <v>618</v>
      </c>
      <c r="C686" s="133" t="s">
        <v>47</v>
      </c>
      <c r="D686" s="191" t="s">
        <v>617</v>
      </c>
      <c r="E686" s="137" t="s">
        <v>25</v>
      </c>
      <c r="F686" s="138"/>
      <c r="G686" s="137" t="s">
        <v>25</v>
      </c>
      <c r="H686" s="157">
        <v>2000000</v>
      </c>
      <c r="I686" s="135" t="s">
        <v>49</v>
      </c>
      <c r="J686" s="180" t="s">
        <v>237</v>
      </c>
      <c r="K686" s="128" t="s">
        <v>24</v>
      </c>
    </row>
    <row r="687" spans="1:11" ht="23.25">
      <c r="A687" s="128"/>
      <c r="B687" s="133" t="s">
        <v>607</v>
      </c>
      <c r="C687" s="133" t="s">
        <v>48</v>
      </c>
      <c r="D687" s="134" t="s">
        <v>344</v>
      </c>
      <c r="E687" s="129"/>
      <c r="F687" s="130"/>
      <c r="G687" s="129"/>
      <c r="H687" s="129" t="s">
        <v>138</v>
      </c>
      <c r="I687" s="202" t="s">
        <v>132</v>
      </c>
      <c r="J687" s="180" t="s">
        <v>420</v>
      </c>
      <c r="K687" s="174"/>
    </row>
    <row r="688" spans="1:11" ht="23.25">
      <c r="A688" s="128"/>
      <c r="B688" s="133" t="s">
        <v>616</v>
      </c>
      <c r="C688" s="133"/>
      <c r="D688" s="134"/>
      <c r="E688" s="157"/>
      <c r="F688" s="199"/>
      <c r="G688" s="181"/>
      <c r="H688" s="181"/>
      <c r="I688" s="202"/>
      <c r="J688" s="180" t="s">
        <v>421</v>
      </c>
      <c r="K688" s="174"/>
    </row>
    <row r="689" spans="1:11" ht="23.25">
      <c r="A689" s="128"/>
      <c r="B689" s="133" t="s">
        <v>615</v>
      </c>
      <c r="C689" s="133"/>
      <c r="D689" s="180"/>
      <c r="E689" s="129"/>
      <c r="F689" s="130"/>
      <c r="G689" s="129"/>
      <c r="H689" s="129"/>
      <c r="I689" s="132"/>
      <c r="K689" s="128"/>
    </row>
    <row r="690" spans="1:11" ht="23.25">
      <c r="A690" s="154"/>
      <c r="B690" s="165" t="s">
        <v>2554</v>
      </c>
      <c r="C690" s="155"/>
      <c r="D690" s="289"/>
      <c r="E690" s="162"/>
      <c r="F690" s="163"/>
      <c r="G690" s="162"/>
      <c r="H690" s="162"/>
      <c r="I690" s="164"/>
      <c r="J690" s="271"/>
      <c r="K690" s="154"/>
    </row>
    <row r="691" spans="1:11" ht="23.25">
      <c r="A691" s="128">
        <v>43</v>
      </c>
      <c r="B691" s="173" t="s">
        <v>603</v>
      </c>
      <c r="C691" s="173" t="s">
        <v>384</v>
      </c>
      <c r="D691" s="173" t="s">
        <v>446</v>
      </c>
      <c r="E691" s="137" t="s">
        <v>25</v>
      </c>
      <c r="F691" s="138"/>
      <c r="G691" s="137" t="s">
        <v>25</v>
      </c>
      <c r="H691" s="157">
        <v>200000</v>
      </c>
      <c r="I691" s="135" t="s">
        <v>390</v>
      </c>
      <c r="J691" s="136" t="s">
        <v>385</v>
      </c>
      <c r="K691" s="128" t="s">
        <v>24</v>
      </c>
    </row>
    <row r="692" spans="1:12" ht="23.25">
      <c r="A692" s="128"/>
      <c r="B692" s="133" t="s">
        <v>607</v>
      </c>
      <c r="C692" s="173" t="s">
        <v>619</v>
      </c>
      <c r="D692" s="134" t="s">
        <v>344</v>
      </c>
      <c r="E692" s="129"/>
      <c r="F692" s="130"/>
      <c r="G692" s="129"/>
      <c r="H692" s="129" t="s">
        <v>138</v>
      </c>
      <c r="I692" s="135" t="s">
        <v>391</v>
      </c>
      <c r="J692" s="140" t="s">
        <v>386</v>
      </c>
      <c r="K692" s="128"/>
      <c r="L692" s="158"/>
    </row>
    <row r="693" spans="1:11" ht="23.25">
      <c r="A693" s="154"/>
      <c r="B693" s="284"/>
      <c r="C693" s="273" t="s">
        <v>620</v>
      </c>
      <c r="D693" s="266"/>
      <c r="E693" s="162"/>
      <c r="F693" s="190"/>
      <c r="G693" s="162"/>
      <c r="H693" s="162"/>
      <c r="I693" s="177" t="s">
        <v>392</v>
      </c>
      <c r="J693" s="165" t="s">
        <v>387</v>
      </c>
      <c r="K693" s="154"/>
    </row>
    <row r="694" spans="1:11" ht="25.5" customHeight="1">
      <c r="A694" s="128">
        <v>44</v>
      </c>
      <c r="B694" s="333" t="s">
        <v>622</v>
      </c>
      <c r="C694" s="133" t="s">
        <v>47</v>
      </c>
      <c r="D694" s="191" t="s">
        <v>2401</v>
      </c>
      <c r="E694" s="137" t="s">
        <v>25</v>
      </c>
      <c r="F694" s="138"/>
      <c r="G694" s="137" t="s">
        <v>25</v>
      </c>
      <c r="H694" s="157">
        <v>700000</v>
      </c>
      <c r="I694" s="135" t="s">
        <v>49</v>
      </c>
      <c r="J694" s="180" t="s">
        <v>237</v>
      </c>
      <c r="K694" s="128" t="s">
        <v>24</v>
      </c>
    </row>
    <row r="695" spans="1:11" ht="23.25">
      <c r="A695" s="128"/>
      <c r="B695" s="132" t="s">
        <v>621</v>
      </c>
      <c r="C695" s="133" t="s">
        <v>48</v>
      </c>
      <c r="D695" s="134" t="s">
        <v>344</v>
      </c>
      <c r="E695" s="129"/>
      <c r="F695" s="130"/>
      <c r="G695" s="129"/>
      <c r="H695" s="129" t="s">
        <v>138</v>
      </c>
      <c r="I695" s="202" t="s">
        <v>132</v>
      </c>
      <c r="J695" s="180" t="s">
        <v>420</v>
      </c>
      <c r="K695" s="174"/>
    </row>
    <row r="696" spans="1:11" ht="23.25">
      <c r="A696" s="154"/>
      <c r="B696" s="155" t="s">
        <v>95</v>
      </c>
      <c r="C696" s="155"/>
      <c r="D696" s="266"/>
      <c r="E696" s="269"/>
      <c r="F696" s="285"/>
      <c r="G696" s="281"/>
      <c r="H696" s="281"/>
      <c r="I696" s="282"/>
      <c r="J696" s="289" t="s">
        <v>421</v>
      </c>
      <c r="K696" s="274"/>
    </row>
    <row r="697" spans="1:11" ht="23.25">
      <c r="A697" s="151" t="s">
        <v>2607</v>
      </c>
      <c r="B697" s="133" t="s">
        <v>585</v>
      </c>
      <c r="C697" s="133" t="s">
        <v>593</v>
      </c>
      <c r="D697" s="134" t="s">
        <v>381</v>
      </c>
      <c r="E697" s="137" t="s">
        <v>25</v>
      </c>
      <c r="F697" s="138"/>
      <c r="G697" s="137" t="s">
        <v>25</v>
      </c>
      <c r="H697" s="157">
        <v>300000</v>
      </c>
      <c r="I697" s="135" t="s">
        <v>379</v>
      </c>
      <c r="J697" s="139" t="s">
        <v>2553</v>
      </c>
      <c r="K697" s="128" t="s">
        <v>24</v>
      </c>
    </row>
    <row r="698" spans="1:11" ht="23.25">
      <c r="A698" s="128"/>
      <c r="B698" s="132" t="s">
        <v>623</v>
      </c>
      <c r="C698" s="133" t="s">
        <v>509</v>
      </c>
      <c r="D698" s="134" t="s">
        <v>625</v>
      </c>
      <c r="E698" s="129"/>
      <c r="F698" s="130"/>
      <c r="G698" s="129"/>
      <c r="H698" s="129" t="s">
        <v>138</v>
      </c>
      <c r="I698" s="202" t="s">
        <v>380</v>
      </c>
      <c r="J698" s="180" t="s">
        <v>377</v>
      </c>
      <c r="K698" s="174"/>
    </row>
    <row r="699" spans="1:11" ht="23.25">
      <c r="A699" s="148"/>
      <c r="B699" s="173" t="s">
        <v>624</v>
      </c>
      <c r="C699" s="133" t="s">
        <v>594</v>
      </c>
      <c r="D699" s="134" t="s">
        <v>626</v>
      </c>
      <c r="E699" s="157"/>
      <c r="F699" s="199"/>
      <c r="G699" s="181"/>
      <c r="H699" s="181"/>
      <c r="I699" s="202" t="s">
        <v>383</v>
      </c>
      <c r="J699" s="180" t="s">
        <v>378</v>
      </c>
      <c r="K699" s="174"/>
    </row>
    <row r="700" spans="1:11" ht="23.25">
      <c r="A700" s="208"/>
      <c r="B700" s="289"/>
      <c r="C700" s="155" t="s">
        <v>511</v>
      </c>
      <c r="D700" s="266" t="s">
        <v>344</v>
      </c>
      <c r="E700" s="162"/>
      <c r="F700" s="163"/>
      <c r="G700" s="162"/>
      <c r="H700" s="162"/>
      <c r="I700" s="282" t="s">
        <v>121</v>
      </c>
      <c r="J700" s="283"/>
      <c r="K700" s="274"/>
    </row>
    <row r="701" spans="1:11" ht="23.25">
      <c r="A701" s="151" t="s">
        <v>2608</v>
      </c>
      <c r="B701" s="133" t="s">
        <v>585</v>
      </c>
      <c r="C701" s="133" t="s">
        <v>593</v>
      </c>
      <c r="D701" s="134" t="s">
        <v>381</v>
      </c>
      <c r="E701" s="137" t="s">
        <v>25</v>
      </c>
      <c r="F701" s="138"/>
      <c r="G701" s="137" t="s">
        <v>25</v>
      </c>
      <c r="H701" s="157">
        <v>30000</v>
      </c>
      <c r="I701" s="135" t="s">
        <v>379</v>
      </c>
      <c r="J701" s="139" t="s">
        <v>2553</v>
      </c>
      <c r="K701" s="128" t="s">
        <v>24</v>
      </c>
    </row>
    <row r="702" spans="1:11" ht="23.25">
      <c r="A702" s="128"/>
      <c r="B702" s="132" t="s">
        <v>2557</v>
      </c>
      <c r="C702" s="133" t="s">
        <v>509</v>
      </c>
      <c r="D702" s="134" t="s">
        <v>344</v>
      </c>
      <c r="E702" s="129"/>
      <c r="F702" s="130"/>
      <c r="G702" s="129"/>
      <c r="H702" s="129" t="s">
        <v>138</v>
      </c>
      <c r="I702" s="202" t="s">
        <v>380</v>
      </c>
      <c r="J702" s="180" t="s">
        <v>377</v>
      </c>
      <c r="K702" s="174"/>
    </row>
    <row r="703" spans="1:11" ht="23.25">
      <c r="A703" s="148"/>
      <c r="B703" s="173" t="s">
        <v>2558</v>
      </c>
      <c r="C703" s="133" t="s">
        <v>594</v>
      </c>
      <c r="D703" s="134"/>
      <c r="E703" s="157"/>
      <c r="F703" s="199"/>
      <c r="G703" s="181"/>
      <c r="H703" s="181"/>
      <c r="I703" s="202" t="s">
        <v>383</v>
      </c>
      <c r="J703" s="180" t="s">
        <v>378</v>
      </c>
      <c r="K703" s="174"/>
    </row>
    <row r="704" spans="1:11" ht="23.25">
      <c r="A704" s="148"/>
      <c r="B704" s="180"/>
      <c r="C704" s="133" t="s">
        <v>511</v>
      </c>
      <c r="D704" s="134"/>
      <c r="E704" s="129"/>
      <c r="F704" s="130"/>
      <c r="G704" s="129"/>
      <c r="H704" s="129"/>
      <c r="I704" s="202" t="s">
        <v>121</v>
      </c>
      <c r="J704" s="203"/>
      <c r="K704" s="174"/>
    </row>
    <row r="705" spans="1:11" ht="23.25">
      <c r="A705" s="141"/>
      <c r="B705" s="141"/>
      <c r="C705" s="141"/>
      <c r="D705" s="116">
        <v>51</v>
      </c>
      <c r="E705" s="142"/>
      <c r="F705" s="141"/>
      <c r="G705" s="143"/>
      <c r="H705" s="143"/>
      <c r="I705" s="144"/>
      <c r="J705" s="145"/>
      <c r="K705" s="141"/>
    </row>
    <row r="706" spans="1:11" s="147" customFormat="1" ht="26.25">
      <c r="A706" s="300" t="s">
        <v>253</v>
      </c>
      <c r="B706" s="300"/>
      <c r="C706" s="300"/>
      <c r="D706" s="301"/>
      <c r="E706" s="302"/>
      <c r="F706" s="303"/>
      <c r="G706" s="302"/>
      <c r="H706" s="302"/>
      <c r="I706" s="304"/>
      <c r="J706" s="305"/>
      <c r="K706" s="112" t="s">
        <v>249</v>
      </c>
    </row>
    <row r="707" spans="1:11" s="147" customFormat="1" ht="26.25">
      <c r="A707" s="306" t="s">
        <v>276</v>
      </c>
      <c r="B707" s="307"/>
      <c r="C707" s="306"/>
      <c r="D707" s="308"/>
      <c r="E707" s="309"/>
      <c r="F707" s="310"/>
      <c r="G707" s="309"/>
      <c r="H707" s="309"/>
      <c r="I707" s="311"/>
      <c r="J707" s="312"/>
      <c r="K707" s="312"/>
    </row>
    <row r="708" spans="1:11" s="110" customFormat="1" ht="23.25">
      <c r="A708" s="707" t="s">
        <v>4</v>
      </c>
      <c r="B708" s="707" t="s">
        <v>3</v>
      </c>
      <c r="C708" s="707" t="s">
        <v>5</v>
      </c>
      <c r="D708" s="707" t="s">
        <v>6</v>
      </c>
      <c r="E708" s="710" t="s">
        <v>63</v>
      </c>
      <c r="F708" s="711"/>
      <c r="G708" s="711"/>
      <c r="H708" s="712"/>
      <c r="I708" s="121" t="s">
        <v>20</v>
      </c>
      <c r="J708" s="122" t="s">
        <v>7</v>
      </c>
      <c r="K708" s="122" t="s">
        <v>8</v>
      </c>
    </row>
    <row r="709" spans="1:11" s="110" customFormat="1" ht="23.25">
      <c r="A709" s="708"/>
      <c r="B709" s="708"/>
      <c r="C709" s="708"/>
      <c r="D709" s="708"/>
      <c r="E709" s="491" t="s">
        <v>245</v>
      </c>
      <c r="F709" s="123"/>
      <c r="G709" s="491" t="s">
        <v>246</v>
      </c>
      <c r="H709" s="491" t="s">
        <v>247</v>
      </c>
      <c r="I709" s="117" t="s">
        <v>21</v>
      </c>
      <c r="J709" s="124" t="s">
        <v>64</v>
      </c>
      <c r="K709" s="124" t="s">
        <v>9</v>
      </c>
    </row>
    <row r="710" spans="1:11" s="110" customFormat="1" ht="23.25">
      <c r="A710" s="709"/>
      <c r="B710" s="709"/>
      <c r="C710" s="709"/>
      <c r="D710" s="492" t="s">
        <v>16</v>
      </c>
      <c r="E710" s="492" t="s">
        <v>15</v>
      </c>
      <c r="F710" s="125"/>
      <c r="G710" s="492" t="s">
        <v>15</v>
      </c>
      <c r="H710" s="492" t="s">
        <v>15</v>
      </c>
      <c r="I710" s="126"/>
      <c r="J710" s="127"/>
      <c r="K710" s="127"/>
    </row>
    <row r="711" spans="1:11" s="228" customFormat="1" ht="23.25">
      <c r="A711" s="224"/>
      <c r="B711" s="313" t="s">
        <v>646</v>
      </c>
      <c r="C711" s="224"/>
      <c r="D711" s="224"/>
      <c r="E711" s="224"/>
      <c r="F711" s="224"/>
      <c r="G711" s="224"/>
      <c r="H711" s="224"/>
      <c r="I711" s="225"/>
      <c r="J711" s="226"/>
      <c r="K711" s="227"/>
    </row>
    <row r="712" spans="1:11" ht="23.25">
      <c r="A712" s="151" t="s">
        <v>2586</v>
      </c>
      <c r="B712" s="133" t="s">
        <v>585</v>
      </c>
      <c r="C712" s="133" t="s">
        <v>593</v>
      </c>
      <c r="D712" s="134" t="s">
        <v>381</v>
      </c>
      <c r="E712" s="157" t="s">
        <v>25</v>
      </c>
      <c r="F712" s="192"/>
      <c r="G712" s="157">
        <v>200000</v>
      </c>
      <c r="H712" s="157" t="s">
        <v>25</v>
      </c>
      <c r="I712" s="135" t="s">
        <v>379</v>
      </c>
      <c r="J712" s="139" t="s">
        <v>376</v>
      </c>
      <c r="K712" s="128" t="s">
        <v>24</v>
      </c>
    </row>
    <row r="713" spans="1:11" ht="23.25">
      <c r="A713" s="128"/>
      <c r="B713" s="132" t="s">
        <v>655</v>
      </c>
      <c r="C713" s="133" t="s">
        <v>509</v>
      </c>
      <c r="D713" s="173" t="s">
        <v>683</v>
      </c>
      <c r="E713" s="129"/>
      <c r="F713" s="130"/>
      <c r="G713" s="129" t="s">
        <v>138</v>
      </c>
      <c r="H713" s="129"/>
      <c r="I713" s="202" t="s">
        <v>380</v>
      </c>
      <c r="J713" s="180" t="s">
        <v>377</v>
      </c>
      <c r="K713" s="174"/>
    </row>
    <row r="714" spans="1:11" ht="23.25">
      <c r="A714" s="148"/>
      <c r="B714" s="173" t="s">
        <v>869</v>
      </c>
      <c r="C714" s="133" t="s">
        <v>594</v>
      </c>
      <c r="D714" s="134" t="s">
        <v>344</v>
      </c>
      <c r="E714" s="157"/>
      <c r="F714" s="199"/>
      <c r="G714" s="181"/>
      <c r="H714" s="181"/>
      <c r="I714" s="202" t="s">
        <v>383</v>
      </c>
      <c r="J714" s="180" t="s">
        <v>378</v>
      </c>
      <c r="K714" s="174"/>
    </row>
    <row r="715" spans="1:11" ht="23.25">
      <c r="A715" s="148"/>
      <c r="B715" s="180" t="s">
        <v>870</v>
      </c>
      <c r="C715" s="133" t="s">
        <v>511</v>
      </c>
      <c r="D715" s="134"/>
      <c r="E715" s="129"/>
      <c r="F715" s="130"/>
      <c r="G715" s="129"/>
      <c r="H715" s="129"/>
      <c r="I715" s="202" t="s">
        <v>121</v>
      </c>
      <c r="J715" s="203"/>
      <c r="K715" s="174"/>
    </row>
    <row r="716" spans="1:11" ht="23.25">
      <c r="A716" s="208"/>
      <c r="B716" s="289"/>
      <c r="C716" s="155"/>
      <c r="D716" s="266"/>
      <c r="E716" s="162"/>
      <c r="F716" s="163"/>
      <c r="G716" s="162"/>
      <c r="H716" s="162"/>
      <c r="I716" s="282"/>
      <c r="J716" s="283"/>
      <c r="K716" s="274"/>
    </row>
    <row r="717" spans="1:11" ht="23.25">
      <c r="A717" s="148">
        <v>48</v>
      </c>
      <c r="B717" s="173" t="s">
        <v>369</v>
      </c>
      <c r="C717" s="133" t="s">
        <v>360</v>
      </c>
      <c r="D717" s="133" t="s">
        <v>465</v>
      </c>
      <c r="E717" s="137" t="s">
        <v>25</v>
      </c>
      <c r="F717" s="138"/>
      <c r="G717" s="137" t="s">
        <v>25</v>
      </c>
      <c r="H717" s="157">
        <v>550000</v>
      </c>
      <c r="I717" s="135" t="s">
        <v>362</v>
      </c>
      <c r="J717" s="133" t="s">
        <v>694</v>
      </c>
      <c r="K717" s="128" t="s">
        <v>24</v>
      </c>
    </row>
    <row r="718" spans="1:11" ht="23.25">
      <c r="A718" s="148"/>
      <c r="B718" s="180" t="s">
        <v>684</v>
      </c>
      <c r="C718" s="133" t="s">
        <v>361</v>
      </c>
      <c r="D718" s="134" t="s">
        <v>466</v>
      </c>
      <c r="E718" s="129"/>
      <c r="F718" s="130"/>
      <c r="G718" s="129"/>
      <c r="H718" s="129" t="s">
        <v>138</v>
      </c>
      <c r="I718" s="323" t="s">
        <v>363</v>
      </c>
      <c r="J718" s="133" t="s">
        <v>695</v>
      </c>
      <c r="K718" s="128"/>
    </row>
    <row r="719" spans="1:11" ht="23.25">
      <c r="A719" s="128"/>
      <c r="B719" s="133" t="s">
        <v>685</v>
      </c>
      <c r="C719" s="173"/>
      <c r="D719" s="134" t="s">
        <v>344</v>
      </c>
      <c r="E719" s="157"/>
      <c r="F719" s="131"/>
      <c r="G719" s="157"/>
      <c r="H719" s="157"/>
      <c r="I719" s="174"/>
      <c r="J719" s="136" t="s">
        <v>367</v>
      </c>
      <c r="K719" s="128"/>
    </row>
    <row r="720" spans="1:11" ht="23.25">
      <c r="A720" s="208"/>
      <c r="B720" s="284"/>
      <c r="C720" s="155"/>
      <c r="D720" s="155"/>
      <c r="E720" s="269"/>
      <c r="F720" s="163"/>
      <c r="G720" s="269"/>
      <c r="H720" s="269"/>
      <c r="I720" s="177"/>
      <c r="J720" s="273"/>
      <c r="K720" s="154"/>
    </row>
    <row r="721" spans="1:11" ht="23.25">
      <c r="A721" s="151" t="s">
        <v>2498</v>
      </c>
      <c r="B721" s="133" t="s">
        <v>686</v>
      </c>
      <c r="C721" s="133" t="s">
        <v>258</v>
      </c>
      <c r="D721" s="133" t="s">
        <v>484</v>
      </c>
      <c r="E721" s="137" t="s">
        <v>25</v>
      </c>
      <c r="F721" s="138"/>
      <c r="G721" s="137" t="s">
        <v>25</v>
      </c>
      <c r="H721" s="137">
        <v>300000</v>
      </c>
      <c r="I721" s="135" t="s">
        <v>256</v>
      </c>
      <c r="J721" s="136" t="s">
        <v>260</v>
      </c>
      <c r="K721" s="128" t="s">
        <v>24</v>
      </c>
    </row>
    <row r="722" spans="1:11" ht="23.25">
      <c r="A722" s="128"/>
      <c r="B722" s="133" t="s">
        <v>687</v>
      </c>
      <c r="C722" s="173" t="s">
        <v>255</v>
      </c>
      <c r="D722" s="173" t="s">
        <v>646</v>
      </c>
      <c r="E722" s="129"/>
      <c r="F722" s="130"/>
      <c r="G722" s="129"/>
      <c r="H722" s="129" t="s">
        <v>138</v>
      </c>
      <c r="I722" s="132" t="s">
        <v>257</v>
      </c>
      <c r="J722" s="140" t="s">
        <v>259</v>
      </c>
      <c r="K722" s="128"/>
    </row>
    <row r="723" spans="1:11" ht="23.25">
      <c r="A723" s="154"/>
      <c r="B723" s="155"/>
      <c r="C723" s="155"/>
      <c r="D723" s="266" t="s">
        <v>344</v>
      </c>
      <c r="E723" s="162"/>
      <c r="F723" s="163"/>
      <c r="G723" s="162"/>
      <c r="H723" s="162"/>
      <c r="I723" s="164" t="s">
        <v>134</v>
      </c>
      <c r="J723" s="165"/>
      <c r="K723" s="154"/>
    </row>
    <row r="724" spans="1:11" s="228" customFormat="1" ht="23.25">
      <c r="A724" s="224"/>
      <c r="B724" s="313" t="s">
        <v>100</v>
      </c>
      <c r="C724" s="224"/>
      <c r="D724" s="224"/>
      <c r="E724" s="224"/>
      <c r="F724" s="224"/>
      <c r="G724" s="224"/>
      <c r="H724" s="224"/>
      <c r="I724" s="225"/>
      <c r="J724" s="226"/>
      <c r="K724" s="227"/>
    </row>
    <row r="725" spans="1:11" ht="23.25">
      <c r="A725" s="128">
        <v>50</v>
      </c>
      <c r="B725" s="133" t="s">
        <v>98</v>
      </c>
      <c r="C725" s="133" t="s">
        <v>99</v>
      </c>
      <c r="D725" s="134" t="s">
        <v>689</v>
      </c>
      <c r="E725" s="137" t="s">
        <v>25</v>
      </c>
      <c r="F725" s="138"/>
      <c r="G725" s="137" t="s">
        <v>25</v>
      </c>
      <c r="H725" s="129">
        <v>500000</v>
      </c>
      <c r="I725" s="202" t="s">
        <v>692</v>
      </c>
      <c r="J725" s="133" t="s">
        <v>696</v>
      </c>
      <c r="K725" s="128" t="s">
        <v>24</v>
      </c>
    </row>
    <row r="726" spans="1:11" ht="23.25">
      <c r="A726" s="128"/>
      <c r="B726" s="133" t="s">
        <v>100</v>
      </c>
      <c r="C726" s="133" t="s">
        <v>690</v>
      </c>
      <c r="D726" s="133" t="s">
        <v>688</v>
      </c>
      <c r="E726" s="129"/>
      <c r="F726" s="130"/>
      <c r="G726" s="129"/>
      <c r="H726" s="129" t="s">
        <v>138</v>
      </c>
      <c r="I726" s="133" t="s">
        <v>693</v>
      </c>
      <c r="J726" s="133" t="s">
        <v>697</v>
      </c>
      <c r="K726" s="128"/>
    </row>
    <row r="727" spans="1:11" ht="23.25">
      <c r="A727" s="148"/>
      <c r="B727" s="140"/>
      <c r="C727" s="133" t="s">
        <v>691</v>
      </c>
      <c r="D727" s="134" t="s">
        <v>344</v>
      </c>
      <c r="E727" s="137"/>
      <c r="F727" s="189"/>
      <c r="G727" s="157"/>
      <c r="H727" s="157"/>
      <c r="I727" s="135"/>
      <c r="J727" s="133" t="s">
        <v>698</v>
      </c>
      <c r="K727" s="128"/>
    </row>
    <row r="728" spans="1:11" ht="23.25">
      <c r="A728" s="154"/>
      <c r="B728" s="164"/>
      <c r="C728" s="155"/>
      <c r="D728" s="266"/>
      <c r="E728" s="269"/>
      <c r="F728" s="288"/>
      <c r="G728" s="269"/>
      <c r="H728" s="269"/>
      <c r="I728" s="177"/>
      <c r="J728" s="267"/>
      <c r="K728" s="290"/>
    </row>
    <row r="729" spans="1:11" ht="27.75" customHeight="1">
      <c r="A729" s="128">
        <v>51</v>
      </c>
      <c r="B729" s="191" t="s">
        <v>699</v>
      </c>
      <c r="C729" s="133" t="s">
        <v>47</v>
      </c>
      <c r="D729" s="191" t="s">
        <v>617</v>
      </c>
      <c r="E729" s="137" t="s">
        <v>25</v>
      </c>
      <c r="F729" s="138"/>
      <c r="G729" s="137" t="s">
        <v>25</v>
      </c>
      <c r="H729" s="157">
        <v>1000000</v>
      </c>
      <c r="I729" s="135" t="s">
        <v>49</v>
      </c>
      <c r="J729" s="180" t="s">
        <v>237</v>
      </c>
      <c r="K729" s="128" t="s">
        <v>24</v>
      </c>
    </row>
    <row r="730" spans="1:11" ht="27" customHeight="1">
      <c r="A730" s="128"/>
      <c r="B730" s="324" t="s">
        <v>700</v>
      </c>
      <c r="C730" s="133" t="s">
        <v>48</v>
      </c>
      <c r="D730" s="134" t="s">
        <v>344</v>
      </c>
      <c r="E730" s="129"/>
      <c r="F730" s="130"/>
      <c r="G730" s="129"/>
      <c r="H730" s="129" t="s">
        <v>138</v>
      </c>
      <c r="I730" s="202" t="s">
        <v>132</v>
      </c>
      <c r="J730" s="180" t="s">
        <v>420</v>
      </c>
      <c r="K730" s="174"/>
    </row>
    <row r="731" spans="1:11" ht="23.25">
      <c r="A731" s="128"/>
      <c r="B731" s="173" t="s">
        <v>701</v>
      </c>
      <c r="C731" s="133"/>
      <c r="D731" s="134"/>
      <c r="E731" s="157"/>
      <c r="F731" s="199"/>
      <c r="G731" s="181"/>
      <c r="H731" s="181"/>
      <c r="I731" s="202"/>
      <c r="J731" s="180" t="s">
        <v>421</v>
      </c>
      <c r="K731" s="174"/>
    </row>
    <row r="732" spans="1:11" ht="23.25">
      <c r="A732" s="208"/>
      <c r="B732" s="165"/>
      <c r="C732" s="155"/>
      <c r="D732" s="266"/>
      <c r="E732" s="292"/>
      <c r="F732" s="293"/>
      <c r="G732" s="269"/>
      <c r="H732" s="269"/>
      <c r="I732" s="164"/>
      <c r="J732" s="165"/>
      <c r="K732" s="154"/>
    </row>
    <row r="733" spans="1:11" ht="23.25">
      <c r="A733" s="141"/>
      <c r="B733" s="141"/>
      <c r="C733" s="141"/>
      <c r="D733" s="116">
        <v>52</v>
      </c>
      <c r="E733" s="142"/>
      <c r="F733" s="141"/>
      <c r="G733" s="143"/>
      <c r="H733" s="143"/>
      <c r="I733" s="144"/>
      <c r="J733" s="145"/>
      <c r="K733" s="141"/>
    </row>
    <row r="734" spans="1:11" s="147" customFormat="1" ht="26.25">
      <c r="A734" s="300" t="s">
        <v>253</v>
      </c>
      <c r="B734" s="300"/>
      <c r="C734" s="300"/>
      <c r="D734" s="301"/>
      <c r="E734" s="302"/>
      <c r="F734" s="303"/>
      <c r="G734" s="302"/>
      <c r="H734" s="302"/>
      <c r="I734" s="304"/>
      <c r="J734" s="305"/>
      <c r="K734" s="112" t="s">
        <v>249</v>
      </c>
    </row>
    <row r="735" spans="1:11" s="147" customFormat="1" ht="26.25">
      <c r="A735" s="306" t="s">
        <v>276</v>
      </c>
      <c r="B735" s="307"/>
      <c r="C735" s="306"/>
      <c r="D735" s="308"/>
      <c r="E735" s="309"/>
      <c r="F735" s="310"/>
      <c r="G735" s="309"/>
      <c r="H735" s="309"/>
      <c r="I735" s="311"/>
      <c r="J735" s="312"/>
      <c r="K735" s="312"/>
    </row>
    <row r="736" spans="1:11" s="110" customFormat="1" ht="23.25">
      <c r="A736" s="707" t="s">
        <v>4</v>
      </c>
      <c r="B736" s="707" t="s">
        <v>3</v>
      </c>
      <c r="C736" s="707" t="s">
        <v>5</v>
      </c>
      <c r="D736" s="707" t="s">
        <v>6</v>
      </c>
      <c r="E736" s="710" t="s">
        <v>63</v>
      </c>
      <c r="F736" s="711"/>
      <c r="G736" s="711"/>
      <c r="H736" s="712"/>
      <c r="I736" s="121" t="s">
        <v>20</v>
      </c>
      <c r="J736" s="122" t="s">
        <v>7</v>
      </c>
      <c r="K736" s="122" t="s">
        <v>8</v>
      </c>
    </row>
    <row r="737" spans="1:11" s="110" customFormat="1" ht="23.25">
      <c r="A737" s="708"/>
      <c r="B737" s="708"/>
      <c r="C737" s="708"/>
      <c r="D737" s="708"/>
      <c r="E737" s="491" t="s">
        <v>245</v>
      </c>
      <c r="F737" s="123"/>
      <c r="G737" s="491" t="s">
        <v>246</v>
      </c>
      <c r="H737" s="491" t="s">
        <v>247</v>
      </c>
      <c r="I737" s="117" t="s">
        <v>21</v>
      </c>
      <c r="J737" s="124" t="s">
        <v>64</v>
      </c>
      <c r="K737" s="124" t="s">
        <v>9</v>
      </c>
    </row>
    <row r="738" spans="1:11" s="110" customFormat="1" ht="23.25">
      <c r="A738" s="709"/>
      <c r="B738" s="709"/>
      <c r="C738" s="709"/>
      <c r="D738" s="492" t="s">
        <v>16</v>
      </c>
      <c r="E738" s="492" t="s">
        <v>15</v>
      </c>
      <c r="F738" s="125"/>
      <c r="G738" s="492" t="s">
        <v>15</v>
      </c>
      <c r="H738" s="492" t="s">
        <v>15</v>
      </c>
      <c r="I738" s="126"/>
      <c r="J738" s="127"/>
      <c r="K738" s="127"/>
    </row>
    <row r="739" spans="1:11" ht="27.75" customHeight="1">
      <c r="A739" s="128">
        <v>52</v>
      </c>
      <c r="B739" s="191" t="s">
        <v>699</v>
      </c>
      <c r="C739" s="133" t="s">
        <v>47</v>
      </c>
      <c r="D739" s="191" t="s">
        <v>617</v>
      </c>
      <c r="E739" s="157">
        <v>50000</v>
      </c>
      <c r="F739" s="192"/>
      <c r="G739" s="157" t="s">
        <v>25</v>
      </c>
      <c r="H739" s="157" t="s">
        <v>25</v>
      </c>
      <c r="I739" s="135" t="s">
        <v>49</v>
      </c>
      <c r="J739" s="180" t="s">
        <v>237</v>
      </c>
      <c r="K739" s="128" t="s">
        <v>24</v>
      </c>
    </row>
    <row r="740" spans="1:11" ht="27" customHeight="1">
      <c r="A740" s="128"/>
      <c r="B740" s="324" t="s">
        <v>702</v>
      </c>
      <c r="C740" s="133" t="s">
        <v>48</v>
      </c>
      <c r="D740" s="134" t="s">
        <v>344</v>
      </c>
      <c r="E740" s="129" t="s">
        <v>138</v>
      </c>
      <c r="F740" s="130"/>
      <c r="G740" s="129"/>
      <c r="H740" s="129"/>
      <c r="I740" s="202" t="s">
        <v>132</v>
      </c>
      <c r="J740" s="180" t="s">
        <v>420</v>
      </c>
      <c r="K740" s="174"/>
    </row>
    <row r="741" spans="1:11" ht="23.25">
      <c r="A741" s="128"/>
      <c r="B741" s="173" t="s">
        <v>703</v>
      </c>
      <c r="C741" s="133"/>
      <c r="D741" s="134"/>
      <c r="E741" s="157"/>
      <c r="F741" s="199"/>
      <c r="G741" s="181"/>
      <c r="H741" s="181"/>
      <c r="I741" s="202"/>
      <c r="J741" s="180" t="s">
        <v>421</v>
      </c>
      <c r="K741" s="174"/>
    </row>
    <row r="742" spans="1:11" ht="23.25">
      <c r="A742" s="208"/>
      <c r="B742" s="165"/>
      <c r="C742" s="155"/>
      <c r="D742" s="266"/>
      <c r="E742" s="292"/>
      <c r="F742" s="293"/>
      <c r="G742" s="269"/>
      <c r="H742" s="269"/>
      <c r="I742" s="164"/>
      <c r="J742" s="165"/>
      <c r="K742" s="154"/>
    </row>
    <row r="743" spans="1:11" ht="27.75" customHeight="1">
      <c r="A743" s="128">
        <v>53</v>
      </c>
      <c r="B743" s="191" t="s">
        <v>699</v>
      </c>
      <c r="C743" s="133" t="s">
        <v>47</v>
      </c>
      <c r="D743" s="191" t="s">
        <v>617</v>
      </c>
      <c r="E743" s="137" t="s">
        <v>25</v>
      </c>
      <c r="F743" s="138"/>
      <c r="G743" s="137" t="s">
        <v>25</v>
      </c>
      <c r="H743" s="157">
        <v>700000</v>
      </c>
      <c r="I743" s="135" t="s">
        <v>49</v>
      </c>
      <c r="J743" s="180" t="s">
        <v>237</v>
      </c>
      <c r="K743" s="128" t="s">
        <v>24</v>
      </c>
    </row>
    <row r="744" spans="1:11" ht="27" customHeight="1">
      <c r="A744" s="128"/>
      <c r="B744" s="324" t="s">
        <v>704</v>
      </c>
      <c r="C744" s="133" t="s">
        <v>48</v>
      </c>
      <c r="D744" s="134" t="s">
        <v>344</v>
      </c>
      <c r="E744" s="129"/>
      <c r="F744" s="130"/>
      <c r="G744" s="129"/>
      <c r="H744" s="129" t="s">
        <v>138</v>
      </c>
      <c r="I744" s="202" t="s">
        <v>132</v>
      </c>
      <c r="J744" s="180" t="s">
        <v>420</v>
      </c>
      <c r="K744" s="174"/>
    </row>
    <row r="745" spans="1:11" ht="23.25">
      <c r="A745" s="128"/>
      <c r="B745" s="173" t="s">
        <v>705</v>
      </c>
      <c r="C745" s="133"/>
      <c r="D745" s="134"/>
      <c r="E745" s="157"/>
      <c r="F745" s="199"/>
      <c r="G745" s="181"/>
      <c r="H745" s="181"/>
      <c r="I745" s="202"/>
      <c r="J745" s="180" t="s">
        <v>421</v>
      </c>
      <c r="K745" s="174"/>
    </row>
    <row r="746" spans="1:11" ht="23.25">
      <c r="A746" s="208"/>
      <c r="B746" s="165"/>
      <c r="C746" s="155"/>
      <c r="D746" s="266"/>
      <c r="E746" s="292"/>
      <c r="F746" s="293"/>
      <c r="G746" s="269"/>
      <c r="H746" s="269"/>
      <c r="I746" s="164"/>
      <c r="J746" s="165"/>
      <c r="K746" s="154"/>
    </row>
    <row r="747" spans="1:11" ht="27.75" customHeight="1">
      <c r="A747" s="128">
        <v>54</v>
      </c>
      <c r="B747" s="191" t="s">
        <v>699</v>
      </c>
      <c r="C747" s="133" t="s">
        <v>47</v>
      </c>
      <c r="D747" s="191" t="s">
        <v>617</v>
      </c>
      <c r="E747" s="137" t="s">
        <v>25</v>
      </c>
      <c r="F747" s="138"/>
      <c r="G747" s="137" t="s">
        <v>25</v>
      </c>
      <c r="H747" s="157">
        <v>600000</v>
      </c>
      <c r="I747" s="135" t="s">
        <v>49</v>
      </c>
      <c r="J747" s="180" t="s">
        <v>237</v>
      </c>
      <c r="K747" s="128" t="s">
        <v>24</v>
      </c>
    </row>
    <row r="748" spans="1:11" ht="27" customHeight="1">
      <c r="A748" s="128"/>
      <c r="B748" s="174" t="s">
        <v>706</v>
      </c>
      <c r="C748" s="133" t="s">
        <v>48</v>
      </c>
      <c r="D748" s="134" t="s">
        <v>344</v>
      </c>
      <c r="E748" s="129"/>
      <c r="F748" s="130"/>
      <c r="G748" s="129"/>
      <c r="H748" s="129" t="s">
        <v>138</v>
      </c>
      <c r="I748" s="202" t="s">
        <v>132</v>
      </c>
      <c r="J748" s="180" t="s">
        <v>420</v>
      </c>
      <c r="K748" s="174"/>
    </row>
    <row r="749" spans="1:11" ht="23.25">
      <c r="A749" s="128"/>
      <c r="B749" s="173" t="s">
        <v>707</v>
      </c>
      <c r="C749" s="133"/>
      <c r="D749" s="134"/>
      <c r="E749" s="157"/>
      <c r="F749" s="199"/>
      <c r="G749" s="181"/>
      <c r="H749" s="181"/>
      <c r="I749" s="202"/>
      <c r="J749" s="180" t="s">
        <v>421</v>
      </c>
      <c r="K749" s="174"/>
    </row>
    <row r="750" spans="1:11" ht="23.25">
      <c r="A750" s="208"/>
      <c r="B750" s="165"/>
      <c r="C750" s="155"/>
      <c r="D750" s="266"/>
      <c r="E750" s="292"/>
      <c r="F750" s="293"/>
      <c r="G750" s="269"/>
      <c r="H750" s="269"/>
      <c r="I750" s="164"/>
      <c r="J750" s="165"/>
      <c r="K750" s="154"/>
    </row>
    <row r="751" spans="1:11" ht="23.25">
      <c r="A751" s="148">
        <v>55</v>
      </c>
      <c r="B751" s="111" t="s">
        <v>583</v>
      </c>
      <c r="C751" s="133" t="s">
        <v>360</v>
      </c>
      <c r="D751" s="133" t="s">
        <v>584</v>
      </c>
      <c r="E751" s="157">
        <v>20000</v>
      </c>
      <c r="F751" s="130"/>
      <c r="G751" s="157" t="s">
        <v>25</v>
      </c>
      <c r="H751" s="157" t="s">
        <v>25</v>
      </c>
      <c r="I751" s="135" t="s">
        <v>362</v>
      </c>
      <c r="J751" s="133" t="s">
        <v>694</v>
      </c>
      <c r="K751" s="128" t="s">
        <v>24</v>
      </c>
    </row>
    <row r="752" spans="1:11" ht="23.25">
      <c r="A752" s="148"/>
      <c r="B752" s="133" t="s">
        <v>100</v>
      </c>
      <c r="C752" s="133" t="s">
        <v>361</v>
      </c>
      <c r="D752" s="134" t="s">
        <v>344</v>
      </c>
      <c r="E752" s="129" t="s">
        <v>138</v>
      </c>
      <c r="F752" s="130"/>
      <c r="G752" s="129"/>
      <c r="H752" s="129"/>
      <c r="I752" s="323" t="s">
        <v>363</v>
      </c>
      <c r="J752" s="133" t="s">
        <v>695</v>
      </c>
      <c r="K752" s="128"/>
    </row>
    <row r="753" spans="1:11" ht="23.25">
      <c r="A753" s="148"/>
      <c r="B753" s="182"/>
      <c r="C753" s="133"/>
      <c r="D753" s="133"/>
      <c r="E753" s="129"/>
      <c r="F753" s="130"/>
      <c r="G753" s="129"/>
      <c r="H753" s="129"/>
      <c r="I753" s="174"/>
      <c r="J753" s="136" t="s">
        <v>367</v>
      </c>
      <c r="K753" s="128"/>
    </row>
    <row r="754" spans="1:11" ht="23.25">
      <c r="A754" s="208"/>
      <c r="B754" s="286"/>
      <c r="C754" s="155"/>
      <c r="D754" s="155"/>
      <c r="E754" s="162"/>
      <c r="F754" s="163"/>
      <c r="G754" s="162"/>
      <c r="H754" s="162"/>
      <c r="I754" s="274"/>
      <c r="J754" s="271"/>
      <c r="K754" s="154"/>
    </row>
    <row r="755" spans="1:11" ht="23.25">
      <c r="A755" s="206" t="s">
        <v>2609</v>
      </c>
      <c r="B755" s="173" t="s">
        <v>708</v>
      </c>
      <c r="C755" s="133" t="s">
        <v>360</v>
      </c>
      <c r="D755" s="111" t="s">
        <v>447</v>
      </c>
      <c r="E755" s="137" t="s">
        <v>25</v>
      </c>
      <c r="F755" s="138"/>
      <c r="G755" s="137" t="s">
        <v>25</v>
      </c>
      <c r="H755" s="157">
        <v>300000</v>
      </c>
      <c r="I755" s="135" t="s">
        <v>710</v>
      </c>
      <c r="J755" s="133" t="s">
        <v>694</v>
      </c>
      <c r="K755" s="128" t="s">
        <v>24</v>
      </c>
    </row>
    <row r="756" spans="1:11" ht="23.25">
      <c r="A756" s="206"/>
      <c r="B756" s="173" t="s">
        <v>709</v>
      </c>
      <c r="C756" s="133" t="s">
        <v>361</v>
      </c>
      <c r="D756" s="134" t="s">
        <v>344</v>
      </c>
      <c r="E756" s="129"/>
      <c r="F756" s="130"/>
      <c r="G756" s="129"/>
      <c r="H756" s="129" t="s">
        <v>138</v>
      </c>
      <c r="I756" s="323" t="s">
        <v>363</v>
      </c>
      <c r="J756" s="133" t="s">
        <v>695</v>
      </c>
      <c r="K756" s="128"/>
    </row>
    <row r="757" spans="1:11" ht="23.25">
      <c r="A757" s="206"/>
      <c r="B757" s="173"/>
      <c r="C757" s="133"/>
      <c r="D757" s="134"/>
      <c r="E757" s="129"/>
      <c r="F757" s="192"/>
      <c r="G757" s="129"/>
      <c r="H757" s="129"/>
      <c r="I757" s="174" t="s">
        <v>711</v>
      </c>
      <c r="J757" s="136" t="s">
        <v>367</v>
      </c>
      <c r="K757" s="128"/>
    </row>
    <row r="758" spans="1:11" ht="23.25">
      <c r="A758" s="208"/>
      <c r="B758" s="165"/>
      <c r="C758" s="155"/>
      <c r="D758" s="266"/>
      <c r="E758" s="292"/>
      <c r="F758" s="293"/>
      <c r="G758" s="269"/>
      <c r="H758" s="269"/>
      <c r="I758" s="164"/>
      <c r="J758" s="165"/>
      <c r="K758" s="154"/>
    </row>
    <row r="759" spans="1:11" ht="23.25">
      <c r="A759" s="141"/>
      <c r="B759" s="141"/>
      <c r="C759" s="141"/>
      <c r="D759" s="116">
        <v>53</v>
      </c>
      <c r="E759" s="142"/>
      <c r="F759" s="141"/>
      <c r="G759" s="143"/>
      <c r="H759" s="143"/>
      <c r="I759" s="144"/>
      <c r="J759" s="145"/>
      <c r="K759" s="141"/>
    </row>
    <row r="760" spans="1:11" s="147" customFormat="1" ht="26.25">
      <c r="A760" s="300" t="s">
        <v>253</v>
      </c>
      <c r="B760" s="300"/>
      <c r="C760" s="300"/>
      <c r="D760" s="301"/>
      <c r="E760" s="302"/>
      <c r="F760" s="303"/>
      <c r="G760" s="302"/>
      <c r="H760" s="302"/>
      <c r="I760" s="304"/>
      <c r="J760" s="305"/>
      <c r="K760" s="112" t="s">
        <v>249</v>
      </c>
    </row>
    <row r="761" spans="1:11" s="147" customFormat="1" ht="26.25">
      <c r="A761" s="306" t="s">
        <v>276</v>
      </c>
      <c r="B761" s="307"/>
      <c r="C761" s="306"/>
      <c r="D761" s="308"/>
      <c r="E761" s="309"/>
      <c r="F761" s="310"/>
      <c r="G761" s="309"/>
      <c r="H761" s="309"/>
      <c r="I761" s="311"/>
      <c r="J761" s="312"/>
      <c r="K761" s="312"/>
    </row>
    <row r="762" spans="1:11" s="110" customFormat="1" ht="23.25">
      <c r="A762" s="707" t="s">
        <v>4</v>
      </c>
      <c r="B762" s="707" t="s">
        <v>3</v>
      </c>
      <c r="C762" s="707" t="s">
        <v>5</v>
      </c>
      <c r="D762" s="707" t="s">
        <v>6</v>
      </c>
      <c r="E762" s="710" t="s">
        <v>63</v>
      </c>
      <c r="F762" s="711"/>
      <c r="G762" s="711"/>
      <c r="H762" s="712"/>
      <c r="I762" s="121" t="s">
        <v>20</v>
      </c>
      <c r="J762" s="122" t="s">
        <v>7</v>
      </c>
      <c r="K762" s="122" t="s">
        <v>8</v>
      </c>
    </row>
    <row r="763" spans="1:11" s="110" customFormat="1" ht="23.25">
      <c r="A763" s="708"/>
      <c r="B763" s="708"/>
      <c r="C763" s="708"/>
      <c r="D763" s="708"/>
      <c r="E763" s="491" t="s">
        <v>245</v>
      </c>
      <c r="F763" s="123"/>
      <c r="G763" s="491" t="s">
        <v>246</v>
      </c>
      <c r="H763" s="491" t="s">
        <v>247</v>
      </c>
      <c r="I763" s="117" t="s">
        <v>21</v>
      </c>
      <c r="J763" s="124" t="s">
        <v>64</v>
      </c>
      <c r="K763" s="124" t="s">
        <v>9</v>
      </c>
    </row>
    <row r="764" spans="1:11" s="110" customFormat="1" ht="23.25">
      <c r="A764" s="709"/>
      <c r="B764" s="709"/>
      <c r="C764" s="709"/>
      <c r="D764" s="492" t="s">
        <v>16</v>
      </c>
      <c r="E764" s="492" t="s">
        <v>15</v>
      </c>
      <c r="F764" s="125"/>
      <c r="G764" s="492" t="s">
        <v>15</v>
      </c>
      <c r="H764" s="492" t="s">
        <v>15</v>
      </c>
      <c r="I764" s="126"/>
      <c r="J764" s="127"/>
      <c r="K764" s="127"/>
    </row>
    <row r="765" spans="1:11" ht="27.75" customHeight="1">
      <c r="A765" s="128">
        <v>57</v>
      </c>
      <c r="B765" s="191" t="s">
        <v>699</v>
      </c>
      <c r="C765" s="133" t="s">
        <v>47</v>
      </c>
      <c r="D765" s="191" t="s">
        <v>617</v>
      </c>
      <c r="E765" s="137" t="s">
        <v>25</v>
      </c>
      <c r="F765" s="138"/>
      <c r="G765" s="137" t="s">
        <v>25</v>
      </c>
      <c r="H765" s="157">
        <v>700000</v>
      </c>
      <c r="I765" s="135" t="s">
        <v>49</v>
      </c>
      <c r="J765" s="180" t="s">
        <v>237</v>
      </c>
      <c r="K765" s="128" t="s">
        <v>24</v>
      </c>
    </row>
    <row r="766" spans="1:11" ht="27" customHeight="1">
      <c r="A766" s="128"/>
      <c r="B766" s="174" t="s">
        <v>712</v>
      </c>
      <c r="C766" s="133" t="s">
        <v>48</v>
      </c>
      <c r="D766" s="134" t="s">
        <v>344</v>
      </c>
      <c r="E766" s="129"/>
      <c r="F766" s="130"/>
      <c r="G766" s="129"/>
      <c r="H766" s="129" t="s">
        <v>138</v>
      </c>
      <c r="I766" s="202" t="s">
        <v>132</v>
      </c>
      <c r="J766" s="180" t="s">
        <v>420</v>
      </c>
      <c r="K766" s="174"/>
    </row>
    <row r="767" spans="1:11" ht="23.25">
      <c r="A767" s="154"/>
      <c r="B767" s="273" t="s">
        <v>713</v>
      </c>
      <c r="C767" s="155"/>
      <c r="D767" s="266"/>
      <c r="E767" s="269"/>
      <c r="F767" s="285"/>
      <c r="G767" s="281"/>
      <c r="H767" s="281"/>
      <c r="I767" s="282"/>
      <c r="J767" s="289" t="s">
        <v>421</v>
      </c>
      <c r="K767" s="274"/>
    </row>
    <row r="768" spans="1:11" s="228" customFormat="1" ht="23.25">
      <c r="A768" s="224"/>
      <c r="B768" s="313" t="s">
        <v>234</v>
      </c>
      <c r="C768" s="224"/>
      <c r="D768" s="224"/>
      <c r="E768" s="224"/>
      <c r="F768" s="224"/>
      <c r="G768" s="224"/>
      <c r="H768" s="224"/>
      <c r="I768" s="225"/>
      <c r="J768" s="226"/>
      <c r="K768" s="227"/>
    </row>
    <row r="769" spans="1:11" ht="23.25">
      <c r="A769" s="128">
        <v>58</v>
      </c>
      <c r="B769" s="173" t="s">
        <v>603</v>
      </c>
      <c r="C769" s="173" t="s">
        <v>384</v>
      </c>
      <c r="D769" s="173" t="s">
        <v>446</v>
      </c>
      <c r="E769" s="157">
        <v>200000</v>
      </c>
      <c r="F769" s="130"/>
      <c r="G769" s="157" t="s">
        <v>25</v>
      </c>
      <c r="H769" s="157" t="s">
        <v>25</v>
      </c>
      <c r="I769" s="135" t="s">
        <v>390</v>
      </c>
      <c r="J769" s="136" t="s">
        <v>385</v>
      </c>
      <c r="K769" s="128" t="s">
        <v>24</v>
      </c>
    </row>
    <row r="770" spans="1:12" ht="23.25">
      <c r="A770" s="128"/>
      <c r="B770" s="133" t="s">
        <v>234</v>
      </c>
      <c r="C770" s="173" t="s">
        <v>619</v>
      </c>
      <c r="D770" s="134" t="s">
        <v>344</v>
      </c>
      <c r="E770" s="129" t="s">
        <v>138</v>
      </c>
      <c r="F770" s="130"/>
      <c r="G770" s="129"/>
      <c r="H770" s="129"/>
      <c r="I770" s="135" t="s">
        <v>391</v>
      </c>
      <c r="J770" s="140" t="s">
        <v>386</v>
      </c>
      <c r="K770" s="128"/>
      <c r="L770" s="158"/>
    </row>
    <row r="771" spans="1:11" ht="23.25">
      <c r="A771" s="154"/>
      <c r="B771" s="284"/>
      <c r="C771" s="273" t="s">
        <v>620</v>
      </c>
      <c r="D771" s="266"/>
      <c r="E771" s="162"/>
      <c r="F771" s="190"/>
      <c r="G771" s="162"/>
      <c r="H771" s="162"/>
      <c r="I771" s="177" t="s">
        <v>392</v>
      </c>
      <c r="J771" s="165" t="s">
        <v>387</v>
      </c>
      <c r="K771" s="154"/>
    </row>
    <row r="772" spans="1:11" ht="27.75" customHeight="1">
      <c r="A772" s="128">
        <v>59</v>
      </c>
      <c r="B772" s="191" t="s">
        <v>742</v>
      </c>
      <c r="C772" s="133" t="s">
        <v>47</v>
      </c>
      <c r="D772" s="191" t="s">
        <v>617</v>
      </c>
      <c r="E772" s="137" t="s">
        <v>25</v>
      </c>
      <c r="F772" s="138"/>
      <c r="G772" s="137" t="s">
        <v>25</v>
      </c>
      <c r="H772" s="157">
        <v>1000000</v>
      </c>
      <c r="I772" s="135" t="s">
        <v>49</v>
      </c>
      <c r="J772" s="180" t="s">
        <v>237</v>
      </c>
      <c r="K772" s="128" t="s">
        <v>24</v>
      </c>
    </row>
    <row r="773" spans="1:11" ht="27" customHeight="1">
      <c r="A773" s="128"/>
      <c r="B773" s="174" t="s">
        <v>743</v>
      </c>
      <c r="C773" s="133" t="s">
        <v>48</v>
      </c>
      <c r="D773" s="134" t="s">
        <v>344</v>
      </c>
      <c r="E773" s="129"/>
      <c r="F773" s="130"/>
      <c r="G773" s="129"/>
      <c r="H773" s="129" t="s">
        <v>138</v>
      </c>
      <c r="I773" s="202" t="s">
        <v>132</v>
      </c>
      <c r="J773" s="180" t="s">
        <v>420</v>
      </c>
      <c r="K773" s="174"/>
    </row>
    <row r="774" spans="1:11" ht="23.25">
      <c r="A774" s="154"/>
      <c r="B774" s="273"/>
      <c r="C774" s="155"/>
      <c r="D774" s="266"/>
      <c r="E774" s="269"/>
      <c r="F774" s="285"/>
      <c r="G774" s="281"/>
      <c r="H774" s="281"/>
      <c r="I774" s="282"/>
      <c r="J774" s="289" t="s">
        <v>421</v>
      </c>
      <c r="K774" s="274"/>
    </row>
    <row r="775" spans="1:11" ht="23.25">
      <c r="A775" s="151" t="s">
        <v>784</v>
      </c>
      <c r="B775" s="133" t="s">
        <v>585</v>
      </c>
      <c r="C775" s="133" t="s">
        <v>593</v>
      </c>
      <c r="D775" s="134" t="s">
        <v>381</v>
      </c>
      <c r="E775" s="137" t="s">
        <v>25</v>
      </c>
      <c r="F775" s="138"/>
      <c r="G775" s="137" t="s">
        <v>25</v>
      </c>
      <c r="H775" s="157">
        <v>200000</v>
      </c>
      <c r="I775" s="135" t="s">
        <v>379</v>
      </c>
      <c r="J775" s="139" t="s">
        <v>376</v>
      </c>
      <c r="K775" s="128" t="s">
        <v>24</v>
      </c>
    </row>
    <row r="776" spans="1:11" ht="23.25">
      <c r="A776" s="128"/>
      <c r="B776" s="133" t="s">
        <v>234</v>
      </c>
      <c r="C776" s="133" t="s">
        <v>509</v>
      </c>
      <c r="D776" s="173" t="s">
        <v>151</v>
      </c>
      <c r="E776" s="129"/>
      <c r="F776" s="130"/>
      <c r="G776" s="129"/>
      <c r="H776" s="129" t="s">
        <v>138</v>
      </c>
      <c r="I776" s="202" t="s">
        <v>380</v>
      </c>
      <c r="J776" s="180" t="s">
        <v>377</v>
      </c>
      <c r="K776" s="174"/>
    </row>
    <row r="777" spans="1:11" ht="23.25">
      <c r="A777" s="148"/>
      <c r="B777" s="173" t="s">
        <v>151</v>
      </c>
      <c r="C777" s="133" t="s">
        <v>594</v>
      </c>
      <c r="D777" s="134" t="s">
        <v>344</v>
      </c>
      <c r="E777" s="157"/>
      <c r="F777" s="199"/>
      <c r="G777" s="181"/>
      <c r="H777" s="181"/>
      <c r="I777" s="202" t="s">
        <v>383</v>
      </c>
      <c r="J777" s="180" t="s">
        <v>378</v>
      </c>
      <c r="K777" s="174"/>
    </row>
    <row r="778" spans="1:11" ht="23.25">
      <c r="A778" s="208"/>
      <c r="B778" s="289"/>
      <c r="C778" s="155" t="s">
        <v>511</v>
      </c>
      <c r="D778" s="266"/>
      <c r="E778" s="162"/>
      <c r="F778" s="163"/>
      <c r="G778" s="162"/>
      <c r="H778" s="162"/>
      <c r="I778" s="282" t="s">
        <v>121</v>
      </c>
      <c r="J778" s="283"/>
      <c r="K778" s="274"/>
    </row>
    <row r="779" spans="1:11" ht="23.25">
      <c r="A779" s="148">
        <v>61</v>
      </c>
      <c r="B779" s="111" t="s">
        <v>583</v>
      </c>
      <c r="C779" s="133" t="s">
        <v>360</v>
      </c>
      <c r="D779" s="133" t="s">
        <v>584</v>
      </c>
      <c r="E779" s="137" t="s">
        <v>25</v>
      </c>
      <c r="F779" s="138"/>
      <c r="G779" s="137" t="s">
        <v>25</v>
      </c>
      <c r="H779" s="157">
        <v>150000</v>
      </c>
      <c r="I779" s="135" t="s">
        <v>362</v>
      </c>
      <c r="J779" s="133" t="s">
        <v>694</v>
      </c>
      <c r="K779" s="128" t="s">
        <v>24</v>
      </c>
    </row>
    <row r="780" spans="1:11" ht="23.25">
      <c r="A780" s="148"/>
      <c r="B780" s="133" t="s">
        <v>234</v>
      </c>
      <c r="C780" s="133" t="s">
        <v>361</v>
      </c>
      <c r="D780" s="134" t="s">
        <v>344</v>
      </c>
      <c r="E780" s="129"/>
      <c r="F780" s="130"/>
      <c r="G780" s="129"/>
      <c r="H780" s="129" t="s">
        <v>138</v>
      </c>
      <c r="I780" s="323" t="s">
        <v>363</v>
      </c>
      <c r="J780" s="133" t="s">
        <v>695</v>
      </c>
      <c r="K780" s="128"/>
    </row>
    <row r="781" spans="1:11" ht="23.25">
      <c r="A781" s="148"/>
      <c r="B781" s="133"/>
      <c r="C781" s="133"/>
      <c r="D781" s="134"/>
      <c r="E781" s="129"/>
      <c r="F781" s="130"/>
      <c r="G781" s="129"/>
      <c r="H781" s="129"/>
      <c r="I781" s="323"/>
      <c r="J781" s="133" t="s">
        <v>367</v>
      </c>
      <c r="K781" s="128"/>
    </row>
    <row r="782" spans="1:11" ht="23.25">
      <c r="A782" s="208"/>
      <c r="B782" s="286"/>
      <c r="C782" s="155"/>
      <c r="D782" s="155"/>
      <c r="E782" s="162"/>
      <c r="F782" s="163"/>
      <c r="G782" s="162"/>
      <c r="H782" s="162"/>
      <c r="I782" s="274"/>
      <c r="J782" s="267"/>
      <c r="K782" s="154"/>
    </row>
    <row r="783" spans="1:11" ht="20.25" customHeight="1">
      <c r="A783" s="151" t="s">
        <v>2610</v>
      </c>
      <c r="B783" s="133" t="s">
        <v>585</v>
      </c>
      <c r="C783" s="133" t="s">
        <v>508</v>
      </c>
      <c r="D783" s="134" t="s">
        <v>381</v>
      </c>
      <c r="E783" s="137" t="s">
        <v>25</v>
      </c>
      <c r="F783" s="138"/>
      <c r="G783" s="137" t="s">
        <v>25</v>
      </c>
      <c r="H783" s="157">
        <v>50000</v>
      </c>
      <c r="I783" s="135" t="s">
        <v>379</v>
      </c>
      <c r="J783" s="139" t="s">
        <v>2553</v>
      </c>
      <c r="K783" s="128" t="s">
        <v>24</v>
      </c>
    </row>
    <row r="784" spans="1:11" ht="19.5" customHeight="1">
      <c r="A784" s="128"/>
      <c r="B784" s="132" t="s">
        <v>2407</v>
      </c>
      <c r="C784" s="133" t="s">
        <v>2553</v>
      </c>
      <c r="D784" s="134" t="s">
        <v>344</v>
      </c>
      <c r="E784" s="129"/>
      <c r="F784" s="130"/>
      <c r="G784" s="129"/>
      <c r="H784" s="129" t="s">
        <v>138</v>
      </c>
      <c r="I784" s="202" t="s">
        <v>380</v>
      </c>
      <c r="J784" s="180" t="s">
        <v>377</v>
      </c>
      <c r="K784" s="174"/>
    </row>
    <row r="785" spans="1:11" ht="19.5" customHeight="1">
      <c r="A785" s="128"/>
      <c r="B785" s="132" t="s">
        <v>2573</v>
      </c>
      <c r="C785" s="133"/>
      <c r="D785" s="324"/>
      <c r="E785" s="157"/>
      <c r="F785" s="199"/>
      <c r="G785" s="181"/>
      <c r="H785" s="181"/>
      <c r="I785" s="202"/>
      <c r="J785" s="180"/>
      <c r="K785" s="174"/>
    </row>
    <row r="786" spans="1:11" ht="19.5" customHeight="1">
      <c r="A786" s="128"/>
      <c r="B786" s="132" t="s">
        <v>2574</v>
      </c>
      <c r="C786" s="133"/>
      <c r="D786" s="324"/>
      <c r="E786" s="197"/>
      <c r="F786" s="200"/>
      <c r="G786" s="181"/>
      <c r="H786" s="181"/>
      <c r="I786" s="202"/>
      <c r="J786" s="203"/>
      <c r="K786" s="174"/>
    </row>
    <row r="787" spans="1:11" s="201" customFormat="1" ht="19.5" customHeight="1">
      <c r="A787" s="175"/>
      <c r="B787" s="324"/>
      <c r="C787" s="133"/>
      <c r="D787" s="134"/>
      <c r="E787" s="197"/>
      <c r="F787" s="200"/>
      <c r="G787" s="181"/>
      <c r="H787" s="181"/>
      <c r="I787" s="202"/>
      <c r="J787" s="203"/>
      <c r="K787" s="174"/>
    </row>
    <row r="788" spans="1:11" ht="23.25">
      <c r="A788" s="141"/>
      <c r="B788" s="141"/>
      <c r="C788" s="141"/>
      <c r="D788" s="116">
        <v>54</v>
      </c>
      <c r="E788" s="142"/>
      <c r="F788" s="141"/>
      <c r="G788" s="143"/>
      <c r="H788" s="143"/>
      <c r="I788" s="144"/>
      <c r="J788" s="145"/>
      <c r="K788" s="141"/>
    </row>
    <row r="789" spans="1:11" s="147" customFormat="1" ht="26.25">
      <c r="A789" s="300" t="s">
        <v>253</v>
      </c>
      <c r="B789" s="300"/>
      <c r="C789" s="300"/>
      <c r="D789" s="301"/>
      <c r="E789" s="302"/>
      <c r="F789" s="303"/>
      <c r="G789" s="302"/>
      <c r="H789" s="302"/>
      <c r="I789" s="304"/>
      <c r="J789" s="305"/>
      <c r="K789" s="112" t="s">
        <v>249</v>
      </c>
    </row>
    <row r="790" spans="1:11" s="147" customFormat="1" ht="26.25">
      <c r="A790" s="306" t="s">
        <v>276</v>
      </c>
      <c r="B790" s="307"/>
      <c r="C790" s="306"/>
      <c r="D790" s="308"/>
      <c r="E790" s="309"/>
      <c r="F790" s="310"/>
      <c r="G790" s="309"/>
      <c r="H790" s="309"/>
      <c r="I790" s="311"/>
      <c r="J790" s="312"/>
      <c r="K790" s="312"/>
    </row>
    <row r="791" spans="1:11" s="110" customFormat="1" ht="23.25">
      <c r="A791" s="707" t="s">
        <v>4</v>
      </c>
      <c r="B791" s="707" t="s">
        <v>3</v>
      </c>
      <c r="C791" s="707" t="s">
        <v>5</v>
      </c>
      <c r="D791" s="707" t="s">
        <v>6</v>
      </c>
      <c r="E791" s="710" t="s">
        <v>63</v>
      </c>
      <c r="F791" s="711"/>
      <c r="G791" s="711"/>
      <c r="H791" s="712"/>
      <c r="I791" s="121" t="s">
        <v>20</v>
      </c>
      <c r="J791" s="122" t="s">
        <v>7</v>
      </c>
      <c r="K791" s="122" t="s">
        <v>8</v>
      </c>
    </row>
    <row r="792" spans="1:11" s="110" customFormat="1" ht="23.25">
      <c r="A792" s="708"/>
      <c r="B792" s="708"/>
      <c r="C792" s="708"/>
      <c r="D792" s="708"/>
      <c r="E792" s="491" t="s">
        <v>245</v>
      </c>
      <c r="F792" s="123"/>
      <c r="G792" s="491" t="s">
        <v>246</v>
      </c>
      <c r="H792" s="491" t="s">
        <v>247</v>
      </c>
      <c r="I792" s="117" t="s">
        <v>21</v>
      </c>
      <c r="J792" s="124" t="s">
        <v>64</v>
      </c>
      <c r="K792" s="124" t="s">
        <v>9</v>
      </c>
    </row>
    <row r="793" spans="1:11" s="110" customFormat="1" ht="23.25">
      <c r="A793" s="709"/>
      <c r="B793" s="709"/>
      <c r="C793" s="709"/>
      <c r="D793" s="492" t="s">
        <v>16</v>
      </c>
      <c r="E793" s="492" t="s">
        <v>15</v>
      </c>
      <c r="F793" s="125"/>
      <c r="G793" s="492" t="s">
        <v>15</v>
      </c>
      <c r="H793" s="492" t="s">
        <v>15</v>
      </c>
      <c r="I793" s="126"/>
      <c r="J793" s="127"/>
      <c r="K793" s="127"/>
    </row>
    <row r="794" spans="1:11" ht="23.25">
      <c r="A794" s="128">
        <v>63</v>
      </c>
      <c r="B794" s="111" t="s">
        <v>304</v>
      </c>
      <c r="C794" s="133" t="s">
        <v>428</v>
      </c>
      <c r="D794" s="134" t="s">
        <v>429</v>
      </c>
      <c r="E794" s="137" t="s">
        <v>25</v>
      </c>
      <c r="F794" s="138"/>
      <c r="G794" s="137" t="s">
        <v>25</v>
      </c>
      <c r="H794" s="129">
        <v>180000</v>
      </c>
      <c r="I794" s="135" t="s">
        <v>432</v>
      </c>
      <c r="J794" s="326" t="s">
        <v>430</v>
      </c>
      <c r="K794" s="128" t="s">
        <v>24</v>
      </c>
    </row>
    <row r="795" spans="1:11" ht="23.25">
      <c r="A795" s="156"/>
      <c r="B795" s="133" t="s">
        <v>234</v>
      </c>
      <c r="C795" s="133" t="s">
        <v>302</v>
      </c>
      <c r="D795" s="133" t="s">
        <v>344</v>
      </c>
      <c r="E795" s="129"/>
      <c r="F795" s="130"/>
      <c r="G795" s="129"/>
      <c r="H795" s="129" t="s">
        <v>138</v>
      </c>
      <c r="I795" s="135" t="s">
        <v>433</v>
      </c>
      <c r="J795" s="1" t="s">
        <v>431</v>
      </c>
      <c r="K795" s="128"/>
    </row>
    <row r="796" spans="1:11" ht="23.25">
      <c r="A796" s="176"/>
      <c r="B796" s="155"/>
      <c r="C796" s="155" t="s">
        <v>303</v>
      </c>
      <c r="D796" s="155"/>
      <c r="E796" s="162"/>
      <c r="F796" s="163"/>
      <c r="G796" s="162"/>
      <c r="H796" s="162"/>
      <c r="I796" s="177" t="s">
        <v>189</v>
      </c>
      <c r="J796" s="165"/>
      <c r="K796" s="154"/>
    </row>
    <row r="797" spans="1:11" s="228" customFormat="1" ht="23.25">
      <c r="A797" s="224"/>
      <c r="B797" s="313" t="s">
        <v>104</v>
      </c>
      <c r="C797" s="224"/>
      <c r="D797" s="224"/>
      <c r="E797" s="224"/>
      <c r="F797" s="224"/>
      <c r="G797" s="224"/>
      <c r="H797" s="224"/>
      <c r="I797" s="225"/>
      <c r="J797" s="226"/>
      <c r="K797" s="227"/>
    </row>
    <row r="798" spans="1:11" ht="27.75" customHeight="1">
      <c r="A798" s="128">
        <v>64</v>
      </c>
      <c r="B798" s="191" t="s">
        <v>768</v>
      </c>
      <c r="C798" s="133" t="s">
        <v>47</v>
      </c>
      <c r="D798" s="191" t="s">
        <v>771</v>
      </c>
      <c r="E798" s="137" t="s">
        <v>25</v>
      </c>
      <c r="F798" s="138"/>
      <c r="G798" s="137" t="s">
        <v>25</v>
      </c>
      <c r="H798" s="157">
        <v>700000</v>
      </c>
      <c r="I798" s="135" t="s">
        <v>49</v>
      </c>
      <c r="J798" s="180" t="s">
        <v>237</v>
      </c>
      <c r="K798" s="128" t="s">
        <v>24</v>
      </c>
    </row>
    <row r="799" spans="1:11" ht="27" customHeight="1">
      <c r="A799" s="128"/>
      <c r="B799" s="324" t="s">
        <v>769</v>
      </c>
      <c r="C799" s="133" t="s">
        <v>48</v>
      </c>
      <c r="D799" s="134" t="s">
        <v>344</v>
      </c>
      <c r="E799" s="129"/>
      <c r="F799" s="130"/>
      <c r="G799" s="129"/>
      <c r="H799" s="129" t="s">
        <v>138</v>
      </c>
      <c r="I799" s="202" t="s">
        <v>132</v>
      </c>
      <c r="J799" s="180" t="s">
        <v>420</v>
      </c>
      <c r="K799" s="174"/>
    </row>
    <row r="800" spans="1:11" ht="23.25">
      <c r="A800" s="128"/>
      <c r="B800" s="173" t="s">
        <v>770</v>
      </c>
      <c r="C800" s="133"/>
      <c r="D800" s="134"/>
      <c r="E800" s="157"/>
      <c r="F800" s="199"/>
      <c r="G800" s="181"/>
      <c r="H800" s="181"/>
      <c r="I800" s="202"/>
      <c r="J800" s="180" t="s">
        <v>421</v>
      </c>
      <c r="K800" s="174"/>
    </row>
    <row r="801" spans="1:11" ht="23.25">
      <c r="A801" s="154"/>
      <c r="B801" s="273"/>
      <c r="C801" s="155"/>
      <c r="D801" s="266"/>
      <c r="E801" s="269"/>
      <c r="F801" s="285"/>
      <c r="G801" s="281"/>
      <c r="H801" s="281"/>
      <c r="I801" s="282"/>
      <c r="J801" s="289"/>
      <c r="K801" s="274"/>
    </row>
    <row r="802" spans="1:11" ht="23.25" customHeight="1">
      <c r="A802" s="151" t="s">
        <v>2611</v>
      </c>
      <c r="B802" s="133" t="s">
        <v>585</v>
      </c>
      <c r="C802" s="133" t="s">
        <v>508</v>
      </c>
      <c r="D802" s="134" t="s">
        <v>381</v>
      </c>
      <c r="E802" s="137" t="s">
        <v>25</v>
      </c>
      <c r="F802" s="138"/>
      <c r="G802" s="137" t="s">
        <v>25</v>
      </c>
      <c r="H802" s="157">
        <v>50000</v>
      </c>
      <c r="I802" s="135" t="s">
        <v>379</v>
      </c>
      <c r="J802" s="139" t="s">
        <v>2553</v>
      </c>
      <c r="K802" s="128" t="s">
        <v>24</v>
      </c>
    </row>
    <row r="803" spans="1:11" ht="23.25" customHeight="1">
      <c r="A803" s="128"/>
      <c r="B803" s="132" t="s">
        <v>104</v>
      </c>
      <c r="C803" s="133" t="s">
        <v>2553</v>
      </c>
      <c r="D803" s="134" t="s">
        <v>344</v>
      </c>
      <c r="E803" s="129"/>
      <c r="F803" s="130"/>
      <c r="G803" s="129"/>
      <c r="H803" s="129" t="s">
        <v>138</v>
      </c>
      <c r="I803" s="202" t="s">
        <v>380</v>
      </c>
      <c r="J803" s="180" t="s">
        <v>377</v>
      </c>
      <c r="K803" s="174"/>
    </row>
    <row r="804" spans="1:11" ht="23.25" customHeight="1">
      <c r="A804" s="128"/>
      <c r="B804" s="132" t="s">
        <v>2575</v>
      </c>
      <c r="C804" s="133"/>
      <c r="D804" s="134"/>
      <c r="E804" s="129"/>
      <c r="F804" s="130"/>
      <c r="G804" s="129"/>
      <c r="H804" s="129"/>
      <c r="I804" s="202"/>
      <c r="J804" s="180"/>
      <c r="K804" s="174"/>
    </row>
    <row r="805" spans="1:11" ht="23.25" customHeight="1">
      <c r="A805" s="154"/>
      <c r="B805" s="164"/>
      <c r="C805" s="155"/>
      <c r="D805" s="278"/>
      <c r="E805" s="269"/>
      <c r="F805" s="285"/>
      <c r="G805" s="281"/>
      <c r="H805" s="281"/>
      <c r="I805" s="282"/>
      <c r="J805" s="289"/>
      <c r="K805" s="274"/>
    </row>
    <row r="806" spans="1:11" ht="23.25">
      <c r="A806" s="148">
        <v>66</v>
      </c>
      <c r="B806" s="111" t="s">
        <v>583</v>
      </c>
      <c r="C806" s="133" t="s">
        <v>360</v>
      </c>
      <c r="D806" s="133" t="s">
        <v>584</v>
      </c>
      <c r="E806" s="157">
        <v>300000</v>
      </c>
      <c r="F806" s="130"/>
      <c r="G806" s="157" t="s">
        <v>25</v>
      </c>
      <c r="H806" s="157" t="s">
        <v>25</v>
      </c>
      <c r="I806" s="135" t="s">
        <v>362</v>
      </c>
      <c r="J806" s="133" t="s">
        <v>694</v>
      </c>
      <c r="K806" s="128" t="s">
        <v>24</v>
      </c>
    </row>
    <row r="807" spans="1:11" ht="23.25">
      <c r="A807" s="148"/>
      <c r="B807" s="133" t="s">
        <v>104</v>
      </c>
      <c r="C807" s="133" t="s">
        <v>361</v>
      </c>
      <c r="D807" s="134" t="s">
        <v>344</v>
      </c>
      <c r="E807" s="129" t="s">
        <v>138</v>
      </c>
      <c r="F807" s="130"/>
      <c r="G807" s="129"/>
      <c r="H807" s="129"/>
      <c r="I807" s="323" t="s">
        <v>363</v>
      </c>
      <c r="J807" s="133" t="s">
        <v>695</v>
      </c>
      <c r="K807" s="128"/>
    </row>
    <row r="808" spans="1:11" ht="23.25">
      <c r="A808" s="208"/>
      <c r="B808" s="286"/>
      <c r="C808" s="155"/>
      <c r="D808" s="155"/>
      <c r="E808" s="162"/>
      <c r="F808" s="163"/>
      <c r="G808" s="162"/>
      <c r="H808" s="162"/>
      <c r="I808" s="274"/>
      <c r="J808" s="267" t="s">
        <v>367</v>
      </c>
      <c r="K808" s="154"/>
    </row>
    <row r="809" spans="1:11" s="228" customFormat="1" ht="23.25">
      <c r="A809" s="224"/>
      <c r="B809" s="313" t="s">
        <v>19</v>
      </c>
      <c r="C809" s="224"/>
      <c r="D809" s="224"/>
      <c r="E809" s="224"/>
      <c r="F809" s="224"/>
      <c r="G809" s="224"/>
      <c r="H809" s="224"/>
      <c r="I809" s="225"/>
      <c r="J809" s="226"/>
      <c r="K809" s="227"/>
    </row>
    <row r="810" spans="1:11" ht="23.25">
      <c r="A810" s="156" t="s">
        <v>2612</v>
      </c>
      <c r="B810" s="133" t="s">
        <v>113</v>
      </c>
      <c r="C810" s="173" t="s">
        <v>384</v>
      </c>
      <c r="D810" s="173" t="s">
        <v>785</v>
      </c>
      <c r="E810" s="137" t="s">
        <v>25</v>
      </c>
      <c r="F810" s="138"/>
      <c r="G810" s="137" t="s">
        <v>25</v>
      </c>
      <c r="H810" s="157">
        <v>800000</v>
      </c>
      <c r="I810" s="135" t="s">
        <v>390</v>
      </c>
      <c r="J810" s="136" t="s">
        <v>385</v>
      </c>
      <c r="K810" s="128" t="s">
        <v>24</v>
      </c>
    </row>
    <row r="811" spans="1:11" ht="23.25">
      <c r="A811" s="151"/>
      <c r="B811" s="133" t="s">
        <v>194</v>
      </c>
      <c r="C811" s="173" t="s">
        <v>619</v>
      </c>
      <c r="D811" s="134" t="s">
        <v>344</v>
      </c>
      <c r="E811" s="129"/>
      <c r="F811" s="130"/>
      <c r="G811" s="129"/>
      <c r="H811" s="129" t="s">
        <v>138</v>
      </c>
      <c r="I811" s="135" t="s">
        <v>391</v>
      </c>
      <c r="J811" s="140" t="s">
        <v>386</v>
      </c>
      <c r="K811" s="128"/>
    </row>
    <row r="812" spans="1:11" ht="23.25">
      <c r="A812" s="476"/>
      <c r="B812" s="477"/>
      <c r="C812" s="273" t="s">
        <v>620</v>
      </c>
      <c r="D812" s="266"/>
      <c r="E812" s="162"/>
      <c r="F812" s="190"/>
      <c r="G812" s="162"/>
      <c r="H812" s="162"/>
      <c r="I812" s="177" t="s">
        <v>392</v>
      </c>
      <c r="J812" s="165" t="s">
        <v>387</v>
      </c>
      <c r="K812" s="154"/>
    </row>
    <row r="813" spans="1:11" ht="23.25">
      <c r="A813" s="128">
        <v>68</v>
      </c>
      <c r="B813" s="132" t="s">
        <v>105</v>
      </c>
      <c r="C813" s="133" t="s">
        <v>106</v>
      </c>
      <c r="D813" s="133" t="s">
        <v>794</v>
      </c>
      <c r="E813" s="137" t="s">
        <v>25</v>
      </c>
      <c r="F813" s="138"/>
      <c r="G813" s="137" t="s">
        <v>25</v>
      </c>
      <c r="H813" s="129">
        <v>1500000</v>
      </c>
      <c r="I813" s="136" t="s">
        <v>796</v>
      </c>
      <c r="J813" s="136" t="s">
        <v>107</v>
      </c>
      <c r="K813" s="128" t="s">
        <v>31</v>
      </c>
    </row>
    <row r="814" spans="1:11" ht="23.25">
      <c r="A814" s="128"/>
      <c r="B814" s="132" t="s">
        <v>19</v>
      </c>
      <c r="C814" s="133" t="s">
        <v>793</v>
      </c>
      <c r="D814" s="134" t="s">
        <v>344</v>
      </c>
      <c r="E814" s="129"/>
      <c r="F814" s="130"/>
      <c r="G814" s="129"/>
      <c r="H814" s="129" t="s">
        <v>138</v>
      </c>
      <c r="I814" s="136" t="s">
        <v>797</v>
      </c>
      <c r="J814" s="136" t="s">
        <v>795</v>
      </c>
      <c r="K814" s="149"/>
    </row>
    <row r="815" spans="1:11" ht="23.25">
      <c r="A815" s="128"/>
      <c r="B815" s="133"/>
      <c r="C815" s="133"/>
      <c r="D815" s="134"/>
      <c r="E815" s="129"/>
      <c r="F815" s="130"/>
      <c r="G815" s="129"/>
      <c r="H815" s="129"/>
      <c r="I815" s="132" t="s">
        <v>798</v>
      </c>
      <c r="J815" s="140"/>
      <c r="K815" s="128"/>
    </row>
    <row r="816" spans="1:11" ht="23.25">
      <c r="A816" s="141"/>
      <c r="B816" s="141"/>
      <c r="C816" s="141"/>
      <c r="D816" s="116">
        <v>55</v>
      </c>
      <c r="E816" s="142"/>
      <c r="F816" s="141"/>
      <c r="G816" s="143"/>
      <c r="H816" s="143"/>
      <c r="I816" s="144"/>
      <c r="J816" s="145"/>
      <c r="K816" s="141"/>
    </row>
    <row r="817" spans="1:11" s="147" customFormat="1" ht="26.25">
      <c r="A817" s="300" t="s">
        <v>253</v>
      </c>
      <c r="B817" s="300"/>
      <c r="C817" s="300"/>
      <c r="D817" s="301"/>
      <c r="E817" s="302"/>
      <c r="F817" s="303"/>
      <c r="G817" s="302"/>
      <c r="H817" s="302"/>
      <c r="I817" s="304"/>
      <c r="J817" s="305"/>
      <c r="K817" s="112" t="s">
        <v>249</v>
      </c>
    </row>
    <row r="818" spans="1:11" s="147" customFormat="1" ht="26.25">
      <c r="A818" s="306" t="s">
        <v>276</v>
      </c>
      <c r="B818" s="307"/>
      <c r="C818" s="306"/>
      <c r="D818" s="308"/>
      <c r="E818" s="309"/>
      <c r="F818" s="310"/>
      <c r="G818" s="309"/>
      <c r="H818" s="309"/>
      <c r="I818" s="311"/>
      <c r="J818" s="312"/>
      <c r="K818" s="312"/>
    </row>
    <row r="819" spans="1:11" s="110" customFormat="1" ht="23.25">
      <c r="A819" s="707" t="s">
        <v>4</v>
      </c>
      <c r="B819" s="707" t="s">
        <v>3</v>
      </c>
      <c r="C819" s="707" t="s">
        <v>5</v>
      </c>
      <c r="D819" s="707" t="s">
        <v>6</v>
      </c>
      <c r="E819" s="710" t="s">
        <v>63</v>
      </c>
      <c r="F819" s="711"/>
      <c r="G819" s="711"/>
      <c r="H819" s="712"/>
      <c r="I819" s="121" t="s">
        <v>20</v>
      </c>
      <c r="J819" s="122" t="s">
        <v>7</v>
      </c>
      <c r="K819" s="122" t="s">
        <v>8</v>
      </c>
    </row>
    <row r="820" spans="1:11" s="110" customFormat="1" ht="23.25">
      <c r="A820" s="708"/>
      <c r="B820" s="708"/>
      <c r="C820" s="708"/>
      <c r="D820" s="708"/>
      <c r="E820" s="491" t="s">
        <v>245</v>
      </c>
      <c r="F820" s="123"/>
      <c r="G820" s="491" t="s">
        <v>246</v>
      </c>
      <c r="H820" s="491" t="s">
        <v>247</v>
      </c>
      <c r="I820" s="117" t="s">
        <v>21</v>
      </c>
      <c r="J820" s="124" t="s">
        <v>64</v>
      </c>
      <c r="K820" s="124" t="s">
        <v>9</v>
      </c>
    </row>
    <row r="821" spans="1:11" s="110" customFormat="1" ht="23.25">
      <c r="A821" s="709"/>
      <c r="B821" s="709"/>
      <c r="C821" s="709"/>
      <c r="D821" s="492" t="s">
        <v>16</v>
      </c>
      <c r="E821" s="492" t="s">
        <v>15</v>
      </c>
      <c r="F821" s="125"/>
      <c r="G821" s="492" t="s">
        <v>15</v>
      </c>
      <c r="H821" s="492" t="s">
        <v>15</v>
      </c>
      <c r="I821" s="126"/>
      <c r="J821" s="127"/>
      <c r="K821" s="127"/>
    </row>
    <row r="822" spans="1:11" ht="23.25">
      <c r="A822" s="128">
        <v>69</v>
      </c>
      <c r="B822" s="133" t="s">
        <v>1503</v>
      </c>
      <c r="C822" s="133" t="s">
        <v>786</v>
      </c>
      <c r="D822" s="133" t="s">
        <v>788</v>
      </c>
      <c r="E822" s="137" t="s">
        <v>25</v>
      </c>
      <c r="F822" s="138"/>
      <c r="G822" s="137" t="s">
        <v>25</v>
      </c>
      <c r="H822" s="129">
        <v>300000</v>
      </c>
      <c r="I822" s="135" t="s">
        <v>789</v>
      </c>
      <c r="J822" s="136" t="s">
        <v>791</v>
      </c>
      <c r="K822" s="128" t="s">
        <v>31</v>
      </c>
    </row>
    <row r="823" spans="1:11" ht="23.25">
      <c r="A823" s="128"/>
      <c r="B823" s="133"/>
      <c r="C823" s="133" t="s">
        <v>787</v>
      </c>
      <c r="D823" s="133" t="s">
        <v>1504</v>
      </c>
      <c r="E823" s="129"/>
      <c r="F823" s="130"/>
      <c r="G823" s="129"/>
      <c r="H823" s="129" t="s">
        <v>138</v>
      </c>
      <c r="I823" s="181" t="s">
        <v>790</v>
      </c>
      <c r="J823" s="136" t="s">
        <v>792</v>
      </c>
      <c r="K823" s="149"/>
    </row>
    <row r="824" spans="1:11" ht="23.25">
      <c r="A824" s="128"/>
      <c r="B824" s="133"/>
      <c r="C824" s="133"/>
      <c r="D824" s="134" t="s">
        <v>344</v>
      </c>
      <c r="E824" s="129"/>
      <c r="F824" s="130"/>
      <c r="G824" s="129"/>
      <c r="H824" s="129"/>
      <c r="I824" s="135" t="s">
        <v>190</v>
      </c>
      <c r="J824" s="180" t="s">
        <v>125</v>
      </c>
      <c r="K824" s="128"/>
    </row>
    <row r="825" spans="1:11" ht="21" customHeight="1">
      <c r="A825" s="154"/>
      <c r="B825" s="155"/>
      <c r="C825" s="155"/>
      <c r="D825" s="155"/>
      <c r="E825" s="269"/>
      <c r="F825" s="163"/>
      <c r="G825" s="269"/>
      <c r="H825" s="269"/>
      <c r="I825" s="177"/>
      <c r="J825" s="267"/>
      <c r="K825" s="154"/>
    </row>
    <row r="826" spans="1:11" ht="23.25">
      <c r="A826" s="128">
        <v>70</v>
      </c>
      <c r="B826" s="133" t="s">
        <v>1505</v>
      </c>
      <c r="C826" s="133" t="s">
        <v>786</v>
      </c>
      <c r="D826" s="133" t="s">
        <v>1506</v>
      </c>
      <c r="E826" s="137" t="s">
        <v>25</v>
      </c>
      <c r="F826" s="138"/>
      <c r="G826" s="137" t="s">
        <v>25</v>
      </c>
      <c r="H826" s="129">
        <v>1200000</v>
      </c>
      <c r="I826" s="135" t="s">
        <v>789</v>
      </c>
      <c r="J826" s="136" t="s">
        <v>791</v>
      </c>
      <c r="K826" s="128" t="s">
        <v>31</v>
      </c>
    </row>
    <row r="827" spans="1:11" ht="23.25">
      <c r="A827" s="128"/>
      <c r="B827" s="133" t="s">
        <v>865</v>
      </c>
      <c r="C827" s="133" t="s">
        <v>787</v>
      </c>
      <c r="D827" s="133" t="s">
        <v>1507</v>
      </c>
      <c r="E827" s="129"/>
      <c r="F827" s="130"/>
      <c r="G827" s="129"/>
      <c r="H827" s="129" t="s">
        <v>138</v>
      </c>
      <c r="I827" s="181" t="s">
        <v>790</v>
      </c>
      <c r="J827" s="136" t="s">
        <v>792</v>
      </c>
      <c r="K827" s="149"/>
    </row>
    <row r="828" spans="1:11" ht="23.25">
      <c r="A828" s="128"/>
      <c r="B828" s="133"/>
      <c r="C828" s="133"/>
      <c r="D828" s="133"/>
      <c r="E828" s="129"/>
      <c r="F828" s="130"/>
      <c r="G828" s="129"/>
      <c r="H828" s="129"/>
      <c r="I828" s="135" t="s">
        <v>190</v>
      </c>
      <c r="J828" s="180" t="s">
        <v>125</v>
      </c>
      <c r="K828" s="128"/>
    </row>
    <row r="829" spans="1:11" ht="23.25">
      <c r="A829" s="154"/>
      <c r="B829" s="155"/>
      <c r="C829" s="155"/>
      <c r="D829" s="266"/>
      <c r="E829" s="162"/>
      <c r="F829" s="163"/>
      <c r="G829" s="162"/>
      <c r="H829" s="162"/>
      <c r="I829" s="164"/>
      <c r="J829" s="165"/>
      <c r="K829" s="154"/>
    </row>
    <row r="830" spans="1:11" ht="23.25">
      <c r="A830" s="128">
        <v>71</v>
      </c>
      <c r="B830" s="133" t="s">
        <v>112</v>
      </c>
      <c r="C830" s="334" t="s">
        <v>799</v>
      </c>
      <c r="D830" s="133" t="s">
        <v>801</v>
      </c>
      <c r="E830" s="137" t="s">
        <v>25</v>
      </c>
      <c r="F830" s="138"/>
      <c r="G830" s="137" t="s">
        <v>25</v>
      </c>
      <c r="H830" s="129">
        <v>2000000</v>
      </c>
      <c r="I830" s="135" t="s">
        <v>804</v>
      </c>
      <c r="J830" s="140" t="s">
        <v>802</v>
      </c>
      <c r="K830" s="128" t="s">
        <v>31</v>
      </c>
    </row>
    <row r="831" spans="1:11" ht="23.25">
      <c r="A831" s="128"/>
      <c r="B831" s="334"/>
      <c r="C831" s="133" t="s">
        <v>800</v>
      </c>
      <c r="D831" s="134" t="s">
        <v>344</v>
      </c>
      <c r="E831" s="129"/>
      <c r="F831" s="130"/>
      <c r="G831" s="129"/>
      <c r="H831" s="129" t="s">
        <v>138</v>
      </c>
      <c r="I831" s="135" t="s">
        <v>805</v>
      </c>
      <c r="J831" s="140" t="s">
        <v>803</v>
      </c>
      <c r="K831" s="128"/>
    </row>
    <row r="832" spans="1:11" ht="23.25">
      <c r="A832" s="154"/>
      <c r="B832" s="287"/>
      <c r="C832" s="155"/>
      <c r="D832" s="266"/>
      <c r="E832" s="162"/>
      <c r="F832" s="190"/>
      <c r="G832" s="162"/>
      <c r="H832" s="162"/>
      <c r="I832" s="177"/>
      <c r="J832" s="165"/>
      <c r="K832" s="154"/>
    </row>
    <row r="833" spans="1:11" ht="23.25">
      <c r="A833" s="128">
        <v>72</v>
      </c>
      <c r="B833" s="132" t="s">
        <v>806</v>
      </c>
      <c r="C833" s="133" t="s">
        <v>811</v>
      </c>
      <c r="D833" s="134" t="s">
        <v>810</v>
      </c>
      <c r="E833" s="137" t="s">
        <v>25</v>
      </c>
      <c r="F833" s="138"/>
      <c r="G833" s="137" t="s">
        <v>25</v>
      </c>
      <c r="H833" s="129">
        <v>500000</v>
      </c>
      <c r="I833" s="202" t="s">
        <v>808</v>
      </c>
      <c r="J833" s="133" t="s">
        <v>696</v>
      </c>
      <c r="K833" s="128" t="s">
        <v>24</v>
      </c>
    </row>
    <row r="834" spans="1:11" ht="23.25">
      <c r="A834" s="128"/>
      <c r="B834" s="133" t="s">
        <v>807</v>
      </c>
      <c r="C834" s="133" t="s">
        <v>697</v>
      </c>
      <c r="D834" s="133" t="s">
        <v>807</v>
      </c>
      <c r="E834" s="129"/>
      <c r="F834" s="130"/>
      <c r="G834" s="129"/>
      <c r="H834" s="129" t="s">
        <v>138</v>
      </c>
      <c r="I834" s="133" t="s">
        <v>809</v>
      </c>
      <c r="J834" s="133" t="s">
        <v>697</v>
      </c>
      <c r="K834" s="128"/>
    </row>
    <row r="835" spans="1:11" ht="23.25">
      <c r="A835" s="128"/>
      <c r="B835" s="132"/>
      <c r="C835" s="133" t="s">
        <v>691</v>
      </c>
      <c r="D835" s="134" t="s">
        <v>344</v>
      </c>
      <c r="E835" s="137"/>
      <c r="F835" s="189"/>
      <c r="G835" s="157"/>
      <c r="H835" s="157"/>
      <c r="I835" s="135"/>
      <c r="J835" s="133" t="s">
        <v>698</v>
      </c>
      <c r="K835" s="128"/>
    </row>
    <row r="836" spans="1:11" ht="23.25">
      <c r="A836" s="154"/>
      <c r="B836" s="164"/>
      <c r="C836" s="155"/>
      <c r="D836" s="266"/>
      <c r="E836" s="292"/>
      <c r="F836" s="335"/>
      <c r="G836" s="269"/>
      <c r="H836" s="269"/>
      <c r="I836" s="177"/>
      <c r="J836" s="211"/>
      <c r="K836" s="154"/>
    </row>
    <row r="837" spans="1:11" ht="23.25">
      <c r="A837" s="128">
        <v>73</v>
      </c>
      <c r="B837" s="173" t="s">
        <v>812</v>
      </c>
      <c r="C837" s="133" t="s">
        <v>814</v>
      </c>
      <c r="D837" s="180" t="s">
        <v>815</v>
      </c>
      <c r="E837" s="137" t="s">
        <v>25</v>
      </c>
      <c r="F837" s="138"/>
      <c r="G837" s="137" t="s">
        <v>25</v>
      </c>
      <c r="H837" s="137">
        <v>80000</v>
      </c>
      <c r="I837" s="132" t="s">
        <v>12</v>
      </c>
      <c r="J837" s="139" t="s">
        <v>240</v>
      </c>
      <c r="K837" s="128" t="s">
        <v>24</v>
      </c>
    </row>
    <row r="838" spans="1:11" ht="23.25">
      <c r="A838" s="128"/>
      <c r="B838" s="132" t="s">
        <v>813</v>
      </c>
      <c r="C838" s="133" t="s">
        <v>813</v>
      </c>
      <c r="D838" s="134" t="s">
        <v>344</v>
      </c>
      <c r="E838" s="129"/>
      <c r="F838" s="130"/>
      <c r="G838" s="129"/>
      <c r="H838" s="129" t="s">
        <v>138</v>
      </c>
      <c r="I838" s="135"/>
      <c r="J838" s="140"/>
      <c r="K838" s="128"/>
    </row>
    <row r="839" spans="1:11" ht="23.25">
      <c r="A839" s="154"/>
      <c r="B839" s="164"/>
      <c r="C839" s="155"/>
      <c r="D839" s="266"/>
      <c r="E839" s="162"/>
      <c r="F839" s="163"/>
      <c r="G839" s="162"/>
      <c r="H839" s="162"/>
      <c r="I839" s="177"/>
      <c r="J839" s="165"/>
      <c r="K839" s="154"/>
    </row>
    <row r="840" spans="1:11" ht="23.25">
      <c r="A840" s="128">
        <v>74</v>
      </c>
      <c r="B840" s="133" t="s">
        <v>817</v>
      </c>
      <c r="C840" s="133" t="s">
        <v>818</v>
      </c>
      <c r="D840" s="133" t="s">
        <v>2403</v>
      </c>
      <c r="E840" s="137" t="s">
        <v>25</v>
      </c>
      <c r="F840" s="138"/>
      <c r="G840" s="137" t="s">
        <v>25</v>
      </c>
      <c r="H840" s="129">
        <v>100000</v>
      </c>
      <c r="I840" s="135" t="s">
        <v>822</v>
      </c>
      <c r="J840" s="180" t="s">
        <v>521</v>
      </c>
      <c r="K840" s="128" t="s">
        <v>24</v>
      </c>
    </row>
    <row r="841" spans="1:11" ht="23.25">
      <c r="A841" s="128"/>
      <c r="B841" s="133" t="s">
        <v>123</v>
      </c>
      <c r="C841" s="133" t="s">
        <v>819</v>
      </c>
      <c r="D841" s="134" t="s">
        <v>2402</v>
      </c>
      <c r="E841" s="129"/>
      <c r="F841" s="130"/>
      <c r="G841" s="129"/>
      <c r="H841" s="129" t="s">
        <v>138</v>
      </c>
      <c r="I841" s="181" t="s">
        <v>823</v>
      </c>
      <c r="J841" s="180" t="s">
        <v>522</v>
      </c>
      <c r="K841" s="149"/>
    </row>
    <row r="842" spans="1:11" ht="23.25">
      <c r="A842" s="128"/>
      <c r="B842" s="133"/>
      <c r="C842" s="133" t="s">
        <v>820</v>
      </c>
      <c r="D842" s="133" t="s">
        <v>344</v>
      </c>
      <c r="E842" s="129"/>
      <c r="F842" s="130"/>
      <c r="G842" s="129"/>
      <c r="H842" s="129"/>
      <c r="I842" s="135" t="s">
        <v>824</v>
      </c>
      <c r="J842" s="180"/>
      <c r="K842" s="128"/>
    </row>
    <row r="843" spans="1:11" ht="23.25">
      <c r="A843" s="156"/>
      <c r="B843" s="133"/>
      <c r="C843" s="133" t="s">
        <v>821</v>
      </c>
      <c r="D843" s="134"/>
      <c r="E843" s="129"/>
      <c r="F843" s="130"/>
      <c r="G843" s="129"/>
      <c r="H843" s="129"/>
      <c r="I843" s="181"/>
      <c r="J843" s="180"/>
      <c r="K843" s="149"/>
    </row>
    <row r="844" spans="1:11" ht="21" customHeight="1">
      <c r="A844" s="154"/>
      <c r="B844" s="155"/>
      <c r="C844" s="155"/>
      <c r="D844" s="155"/>
      <c r="E844" s="269"/>
      <c r="F844" s="163"/>
      <c r="G844" s="269"/>
      <c r="H844" s="269"/>
      <c r="I844" s="177"/>
      <c r="J844" s="267"/>
      <c r="K844" s="154"/>
    </row>
    <row r="845" spans="1:11" ht="23.25">
      <c r="A845" s="141"/>
      <c r="B845" s="141"/>
      <c r="C845" s="141"/>
      <c r="D845" s="116">
        <v>56</v>
      </c>
      <c r="E845" s="142"/>
      <c r="F845" s="141"/>
      <c r="G845" s="143"/>
      <c r="H845" s="143"/>
      <c r="I845" s="144"/>
      <c r="J845" s="145"/>
      <c r="K845" s="141"/>
    </row>
    <row r="846" spans="1:11" s="147" customFormat="1" ht="26.25">
      <c r="A846" s="300" t="s">
        <v>253</v>
      </c>
      <c r="B846" s="300"/>
      <c r="C846" s="300"/>
      <c r="D846" s="301"/>
      <c r="E846" s="302"/>
      <c r="F846" s="303"/>
      <c r="G846" s="302"/>
      <c r="H846" s="302"/>
      <c r="I846" s="304"/>
      <c r="J846" s="305"/>
      <c r="K846" s="112" t="s">
        <v>249</v>
      </c>
    </row>
    <row r="847" spans="1:11" s="147" customFormat="1" ht="26.25">
      <c r="A847" s="306" t="s">
        <v>276</v>
      </c>
      <c r="B847" s="307"/>
      <c r="C847" s="306"/>
      <c r="D847" s="308"/>
      <c r="E847" s="309"/>
      <c r="F847" s="310"/>
      <c r="G847" s="309"/>
      <c r="H847" s="309"/>
      <c r="I847" s="311"/>
      <c r="J847" s="312"/>
      <c r="K847" s="312"/>
    </row>
    <row r="848" spans="1:11" s="110" customFormat="1" ht="23.25">
      <c r="A848" s="707" t="s">
        <v>4</v>
      </c>
      <c r="B848" s="707" t="s">
        <v>3</v>
      </c>
      <c r="C848" s="707" t="s">
        <v>5</v>
      </c>
      <c r="D848" s="707" t="s">
        <v>6</v>
      </c>
      <c r="E848" s="710" t="s">
        <v>63</v>
      </c>
      <c r="F848" s="711"/>
      <c r="G848" s="711"/>
      <c r="H848" s="712"/>
      <c r="I848" s="121" t="s">
        <v>20</v>
      </c>
      <c r="J848" s="122" t="s">
        <v>7</v>
      </c>
      <c r="K848" s="122" t="s">
        <v>8</v>
      </c>
    </row>
    <row r="849" spans="1:11" s="110" customFormat="1" ht="23.25">
      <c r="A849" s="708"/>
      <c r="B849" s="708"/>
      <c r="C849" s="708"/>
      <c r="D849" s="708"/>
      <c r="E849" s="491" t="s">
        <v>245</v>
      </c>
      <c r="F849" s="123"/>
      <c r="G849" s="491" t="s">
        <v>246</v>
      </c>
      <c r="H849" s="491" t="s">
        <v>247</v>
      </c>
      <c r="I849" s="117" t="s">
        <v>21</v>
      </c>
      <c r="J849" s="124" t="s">
        <v>64</v>
      </c>
      <c r="K849" s="124" t="s">
        <v>9</v>
      </c>
    </row>
    <row r="850" spans="1:11" s="110" customFormat="1" ht="23.25">
      <c r="A850" s="709"/>
      <c r="B850" s="709"/>
      <c r="C850" s="709"/>
      <c r="D850" s="492" t="s">
        <v>16</v>
      </c>
      <c r="E850" s="492" t="s">
        <v>15</v>
      </c>
      <c r="F850" s="125"/>
      <c r="G850" s="492" t="s">
        <v>15</v>
      </c>
      <c r="H850" s="492" t="s">
        <v>15</v>
      </c>
      <c r="I850" s="126"/>
      <c r="J850" s="127"/>
      <c r="K850" s="127"/>
    </row>
    <row r="851" spans="1:11" ht="23.25">
      <c r="A851" s="128">
        <v>75</v>
      </c>
      <c r="B851" s="132" t="s">
        <v>847</v>
      </c>
      <c r="C851" s="133" t="s">
        <v>849</v>
      </c>
      <c r="D851" s="133" t="s">
        <v>851</v>
      </c>
      <c r="E851" s="129">
        <v>80000</v>
      </c>
      <c r="F851" s="130"/>
      <c r="G851" s="129" t="s">
        <v>25</v>
      </c>
      <c r="H851" s="129" t="s">
        <v>25</v>
      </c>
      <c r="I851" s="136" t="s">
        <v>853</v>
      </c>
      <c r="J851" s="136" t="s">
        <v>853</v>
      </c>
      <c r="K851" s="128" t="s">
        <v>24</v>
      </c>
    </row>
    <row r="852" spans="1:11" ht="23.25">
      <c r="A852" s="128"/>
      <c r="B852" s="132" t="s">
        <v>133</v>
      </c>
      <c r="C852" s="133" t="s">
        <v>848</v>
      </c>
      <c r="D852" s="134" t="s">
        <v>852</v>
      </c>
      <c r="E852" s="129" t="s">
        <v>138</v>
      </c>
      <c r="F852" s="130"/>
      <c r="G852" s="129"/>
      <c r="H852" s="129"/>
      <c r="I852" s="136" t="s">
        <v>854</v>
      </c>
      <c r="J852" s="136" t="s">
        <v>854</v>
      </c>
      <c r="K852" s="149"/>
    </row>
    <row r="853" spans="1:11" ht="23.25">
      <c r="A853" s="128"/>
      <c r="B853" s="133"/>
      <c r="C853" s="133" t="s">
        <v>850</v>
      </c>
      <c r="D853" s="134" t="s">
        <v>344</v>
      </c>
      <c r="E853" s="129"/>
      <c r="F853" s="130"/>
      <c r="G853" s="129"/>
      <c r="H853" s="129"/>
      <c r="I853" s="132" t="s">
        <v>855</v>
      </c>
      <c r="J853" s="132" t="s">
        <v>855</v>
      </c>
      <c r="K853" s="128"/>
    </row>
    <row r="854" spans="1:11" ht="23.25">
      <c r="A854" s="128"/>
      <c r="B854" s="132"/>
      <c r="C854" s="133" t="s">
        <v>110</v>
      </c>
      <c r="D854" s="134"/>
      <c r="E854" s="129"/>
      <c r="F854" s="130"/>
      <c r="G854" s="129"/>
      <c r="H854" s="129"/>
      <c r="I854" s="136" t="s">
        <v>856</v>
      </c>
      <c r="J854" s="136" t="s">
        <v>856</v>
      </c>
      <c r="K854" s="149"/>
    </row>
    <row r="855" spans="1:11" ht="23.25">
      <c r="A855" s="154"/>
      <c r="B855" s="155"/>
      <c r="C855" s="155"/>
      <c r="D855" s="266"/>
      <c r="E855" s="162"/>
      <c r="F855" s="163"/>
      <c r="G855" s="162"/>
      <c r="H855" s="162"/>
      <c r="I855" s="164"/>
      <c r="J855" s="165"/>
      <c r="K855" s="154"/>
    </row>
    <row r="856" spans="1:11" ht="23.25">
      <c r="A856" s="128">
        <v>76</v>
      </c>
      <c r="B856" s="132" t="s">
        <v>857</v>
      </c>
      <c r="C856" s="133" t="s">
        <v>858</v>
      </c>
      <c r="D856" s="133" t="s">
        <v>861</v>
      </c>
      <c r="E856" s="129">
        <v>6000</v>
      </c>
      <c r="F856" s="130"/>
      <c r="G856" s="129" t="s">
        <v>25</v>
      </c>
      <c r="H856" s="129" t="s">
        <v>25</v>
      </c>
      <c r="I856" s="135" t="s">
        <v>862</v>
      </c>
      <c r="J856" s="136" t="s">
        <v>791</v>
      </c>
      <c r="K856" s="128" t="s">
        <v>24</v>
      </c>
    </row>
    <row r="857" spans="1:11" ht="23.25">
      <c r="A857" s="128"/>
      <c r="B857" s="133"/>
      <c r="C857" s="133" t="s">
        <v>859</v>
      </c>
      <c r="D857" s="134" t="s">
        <v>344</v>
      </c>
      <c r="E857" s="129" t="s">
        <v>138</v>
      </c>
      <c r="F857" s="130"/>
      <c r="G857" s="129"/>
      <c r="H857" s="129"/>
      <c r="I857" s="181" t="s">
        <v>863</v>
      </c>
      <c r="J857" s="136" t="s">
        <v>792</v>
      </c>
      <c r="K857" s="149"/>
    </row>
    <row r="858" spans="1:11" ht="23.25">
      <c r="A858" s="128"/>
      <c r="B858" s="132"/>
      <c r="C858" s="133" t="s">
        <v>860</v>
      </c>
      <c r="D858" s="134"/>
      <c r="E858" s="129"/>
      <c r="F858" s="130"/>
      <c r="G858" s="129"/>
      <c r="H858" s="129"/>
      <c r="I858" s="135" t="s">
        <v>864</v>
      </c>
      <c r="J858" s="180" t="s">
        <v>125</v>
      </c>
      <c r="K858" s="128"/>
    </row>
    <row r="859" spans="1:11" ht="23.25">
      <c r="A859" s="154"/>
      <c r="B859" s="155"/>
      <c r="C859" s="155"/>
      <c r="D859" s="266"/>
      <c r="E859" s="162"/>
      <c r="F859" s="163"/>
      <c r="G859" s="162"/>
      <c r="H859" s="162"/>
      <c r="I859" s="267"/>
      <c r="J859" s="267"/>
      <c r="K859" s="276"/>
    </row>
    <row r="860" spans="1:11" ht="23.25">
      <c r="A860" s="128">
        <v>77</v>
      </c>
      <c r="B860" s="133" t="s">
        <v>1985</v>
      </c>
      <c r="C860" s="133" t="s">
        <v>1986</v>
      </c>
      <c r="D860" s="134" t="s">
        <v>1988</v>
      </c>
      <c r="E860" s="129">
        <v>300000</v>
      </c>
      <c r="F860" s="130"/>
      <c r="G860" s="129">
        <v>300000</v>
      </c>
      <c r="H860" s="129">
        <v>300000</v>
      </c>
      <c r="I860" s="132" t="s">
        <v>1992</v>
      </c>
      <c r="J860" s="140" t="s">
        <v>1990</v>
      </c>
      <c r="K860" s="128" t="s">
        <v>24</v>
      </c>
    </row>
    <row r="861" spans="1:11" ht="23.25">
      <c r="A861" s="128"/>
      <c r="B861" s="132"/>
      <c r="C861" s="133" t="s">
        <v>1987</v>
      </c>
      <c r="D861" s="134" t="s">
        <v>1989</v>
      </c>
      <c r="E861" s="129" t="s">
        <v>138</v>
      </c>
      <c r="F861" s="130"/>
      <c r="G861" s="129" t="s">
        <v>138</v>
      </c>
      <c r="H861" s="129" t="s">
        <v>138</v>
      </c>
      <c r="I861" s="136" t="s">
        <v>1993</v>
      </c>
      <c r="J861" s="136" t="s">
        <v>1991</v>
      </c>
      <c r="K861" s="149"/>
    </row>
    <row r="862" spans="1:11" ht="23.25">
      <c r="A862" s="128"/>
      <c r="B862" s="133"/>
      <c r="C862" s="133"/>
      <c r="D862" s="134"/>
      <c r="E862" s="129"/>
      <c r="F862" s="130"/>
      <c r="G862" s="129"/>
      <c r="H862" s="129"/>
      <c r="I862" s="132" t="s">
        <v>224</v>
      </c>
      <c r="J862" s="140"/>
      <c r="K862" s="128"/>
    </row>
    <row r="863" spans="1:11" ht="23.25">
      <c r="A863" s="154"/>
      <c r="B863" s="164"/>
      <c r="C863" s="155"/>
      <c r="D863" s="266"/>
      <c r="E863" s="162"/>
      <c r="F863" s="163"/>
      <c r="G863" s="162"/>
      <c r="H863" s="162"/>
      <c r="I863" s="267"/>
      <c r="J863" s="267"/>
      <c r="K863" s="276"/>
    </row>
    <row r="864" spans="1:11" ht="23.25">
      <c r="A864" s="128">
        <v>78</v>
      </c>
      <c r="B864" s="133" t="s">
        <v>2451</v>
      </c>
      <c r="C864" s="133" t="s">
        <v>2447</v>
      </c>
      <c r="D864" s="134" t="s">
        <v>2449</v>
      </c>
      <c r="E864" s="129">
        <v>2000000</v>
      </c>
      <c r="F864" s="130"/>
      <c r="G864" s="129">
        <v>2000000</v>
      </c>
      <c r="H864" s="129">
        <v>2000000</v>
      </c>
      <c r="I864" s="132" t="s">
        <v>166</v>
      </c>
      <c r="J864" s="140" t="s">
        <v>2453</v>
      </c>
      <c r="K864" s="128" t="s">
        <v>24</v>
      </c>
    </row>
    <row r="865" spans="1:11" ht="23.25">
      <c r="A865" s="128"/>
      <c r="B865" s="133" t="s">
        <v>133</v>
      </c>
      <c r="C865" s="133" t="s">
        <v>2448</v>
      </c>
      <c r="D865" s="134" t="s">
        <v>2450</v>
      </c>
      <c r="E865" s="129" t="s">
        <v>138</v>
      </c>
      <c r="F865" s="130"/>
      <c r="G865" s="129" t="s">
        <v>138</v>
      </c>
      <c r="H865" s="129" t="s">
        <v>138</v>
      </c>
      <c r="I865" s="136" t="s">
        <v>2452</v>
      </c>
      <c r="J865" s="136" t="s">
        <v>2454</v>
      </c>
      <c r="K865" s="149"/>
    </row>
    <row r="866" spans="1:11" ht="23.25">
      <c r="A866" s="128"/>
      <c r="B866" s="132"/>
      <c r="C866" s="133" t="s">
        <v>110</v>
      </c>
      <c r="D866" s="134" t="s">
        <v>344</v>
      </c>
      <c r="E866" s="129"/>
      <c r="F866" s="130"/>
      <c r="G866" s="129"/>
      <c r="H866" s="129"/>
      <c r="I866" s="136"/>
      <c r="J866" s="136" t="s">
        <v>1901</v>
      </c>
      <c r="K866" s="149"/>
    </row>
    <row r="867" spans="1:11" ht="23.25">
      <c r="A867" s="154"/>
      <c r="B867" s="155"/>
      <c r="C867" s="155"/>
      <c r="D867" s="266"/>
      <c r="E867" s="162"/>
      <c r="F867" s="163"/>
      <c r="G867" s="162"/>
      <c r="H867" s="162"/>
      <c r="I867" s="164"/>
      <c r="J867" s="165"/>
      <c r="K867" s="154"/>
    </row>
    <row r="868" spans="1:11" ht="23.25">
      <c r="A868" s="128">
        <v>79</v>
      </c>
      <c r="B868" s="133" t="s">
        <v>2513</v>
      </c>
      <c r="C868" s="133" t="s">
        <v>2514</v>
      </c>
      <c r="D868" s="134" t="s">
        <v>2516</v>
      </c>
      <c r="E868" s="129">
        <v>20000</v>
      </c>
      <c r="F868" s="130"/>
      <c r="G868" s="129" t="s">
        <v>25</v>
      </c>
      <c r="H868" s="129" t="s">
        <v>25</v>
      </c>
      <c r="I868" s="132" t="s">
        <v>523</v>
      </c>
      <c r="J868" s="133" t="s">
        <v>1992</v>
      </c>
      <c r="K868" s="128" t="s">
        <v>24</v>
      </c>
    </row>
    <row r="869" spans="1:11" ht="23.25">
      <c r="A869" s="128"/>
      <c r="B869" s="132" t="s">
        <v>110</v>
      </c>
      <c r="C869" s="133" t="s">
        <v>2515</v>
      </c>
      <c r="D869" s="134" t="s">
        <v>344</v>
      </c>
      <c r="E869" s="129" t="s">
        <v>138</v>
      </c>
      <c r="F869" s="130"/>
      <c r="G869" s="129"/>
      <c r="H869" s="129"/>
      <c r="I869" s="132" t="s">
        <v>224</v>
      </c>
      <c r="J869" s="133" t="s">
        <v>2517</v>
      </c>
      <c r="K869" s="149"/>
    </row>
    <row r="870" spans="1:11" ht="23.25">
      <c r="A870" s="154"/>
      <c r="B870" s="155"/>
      <c r="C870" s="155"/>
      <c r="D870" s="266"/>
      <c r="E870" s="162"/>
      <c r="F870" s="163"/>
      <c r="G870" s="162"/>
      <c r="H870" s="162"/>
      <c r="I870" s="164"/>
      <c r="J870" s="165"/>
      <c r="K870" s="154"/>
    </row>
    <row r="871" spans="1:11" ht="23.25">
      <c r="A871" s="128">
        <v>80</v>
      </c>
      <c r="B871" s="133" t="s">
        <v>2518</v>
      </c>
      <c r="C871" s="133" t="s">
        <v>518</v>
      </c>
      <c r="D871" s="134" t="s">
        <v>2519</v>
      </c>
      <c r="E871" s="129">
        <v>100000</v>
      </c>
      <c r="F871" s="130"/>
      <c r="G871" s="129" t="s">
        <v>25</v>
      </c>
      <c r="H871" s="129" t="s">
        <v>25</v>
      </c>
      <c r="I871" s="135" t="s">
        <v>525</v>
      </c>
      <c r="J871" s="139" t="s">
        <v>2520</v>
      </c>
      <c r="K871" s="128" t="s">
        <v>24</v>
      </c>
    </row>
    <row r="872" spans="1:11" ht="23.25">
      <c r="A872" s="128"/>
      <c r="B872" s="133" t="s">
        <v>110</v>
      </c>
      <c r="C872" s="133" t="s">
        <v>525</v>
      </c>
      <c r="D872" s="134" t="s">
        <v>344</v>
      </c>
      <c r="E872" s="129" t="s">
        <v>138</v>
      </c>
      <c r="F872" s="130"/>
      <c r="G872" s="129"/>
      <c r="H872" s="129"/>
      <c r="I872" s="202" t="s">
        <v>523</v>
      </c>
      <c r="J872" s="180" t="s">
        <v>521</v>
      </c>
      <c r="K872" s="174"/>
    </row>
    <row r="873" spans="1:11" s="110" customFormat="1" ht="23.25">
      <c r="A873" s="715" t="s">
        <v>1455</v>
      </c>
      <c r="B873" s="716"/>
      <c r="C873" s="193" t="s">
        <v>2613</v>
      </c>
      <c r="D873" s="193" t="s">
        <v>12</v>
      </c>
      <c r="E873" s="194">
        <f>E488+E513+E584+E609+E634+E657+E739+E751+E769+E806+E851+E856+E860+E864+E868+E871</f>
        <v>4456000</v>
      </c>
      <c r="F873" s="195"/>
      <c r="G873" s="194">
        <f>G518+G533+G552+G576+G580+G666+G672+G712+G860+G864</f>
        <v>5060000</v>
      </c>
      <c r="H873" s="194">
        <f>H484+H492+H496+H500+H509+H523+H528+H543+H546+H549+H555+H559+H562+H572+H588+H598+H603+H606+H612+H616+H626+H630+H638+H642+H660+H663+H669+H683+H686+H691+H694+H697+H701+H717+H721+H725+H729+H743+H747+H755+H765+H772+H775+H779+H783+H794+H798+H802+H810+H813+H822+H826+H830+H833+H837+H840+H860+H864</f>
        <v>29090000</v>
      </c>
      <c r="I873" s="194"/>
      <c r="J873" s="434"/>
      <c r="K873" s="193"/>
    </row>
    <row r="874" spans="1:11" ht="23.25">
      <c r="A874" s="141"/>
      <c r="B874" s="141"/>
      <c r="C874" s="141"/>
      <c r="D874" s="116">
        <v>57</v>
      </c>
      <c r="E874" s="142"/>
      <c r="F874" s="141"/>
      <c r="G874" s="143"/>
      <c r="H874" s="143"/>
      <c r="I874" s="144"/>
      <c r="J874" s="145"/>
      <c r="K874" s="141"/>
    </row>
    <row r="875" spans="1:12" s="147" customFormat="1" ht="26.25">
      <c r="A875" s="717" t="s">
        <v>250</v>
      </c>
      <c r="B875" s="717"/>
      <c r="C875" s="717"/>
      <c r="D875" s="717"/>
      <c r="E875" s="497"/>
      <c r="F875" s="496"/>
      <c r="G875" s="497"/>
      <c r="H875" s="497"/>
      <c r="I875" s="498"/>
      <c r="J875" s="298"/>
      <c r="K875" s="496"/>
      <c r="L875" s="496"/>
    </row>
    <row r="876" spans="1:12" s="147" customFormat="1" ht="26.25">
      <c r="A876" s="495" t="s">
        <v>251</v>
      </c>
      <c r="B876" s="299" t="s">
        <v>252</v>
      </c>
      <c r="C876" s="495"/>
      <c r="D876" s="495"/>
      <c r="E876" s="497"/>
      <c r="F876" s="496"/>
      <c r="G876" s="497"/>
      <c r="H876" s="497"/>
      <c r="I876" s="498"/>
      <c r="J876" s="298"/>
      <c r="K876" s="496"/>
      <c r="L876" s="496"/>
    </row>
    <row r="877" spans="1:11" s="147" customFormat="1" ht="26.25">
      <c r="A877" s="300" t="s">
        <v>253</v>
      </c>
      <c r="B877" s="300"/>
      <c r="C877" s="300"/>
      <c r="D877" s="301"/>
      <c r="E877" s="302"/>
      <c r="F877" s="303"/>
      <c r="G877" s="302"/>
      <c r="H877" s="302"/>
      <c r="I877" s="304"/>
      <c r="J877" s="305"/>
      <c r="K877" s="296" t="s">
        <v>249</v>
      </c>
    </row>
    <row r="878" spans="1:11" s="147" customFormat="1" ht="26.25">
      <c r="A878" s="306" t="s">
        <v>275</v>
      </c>
      <c r="B878" s="307"/>
      <c r="C878" s="306"/>
      <c r="D878" s="308"/>
      <c r="E878" s="309"/>
      <c r="F878" s="310"/>
      <c r="G878" s="309"/>
      <c r="H878" s="309"/>
      <c r="I878" s="311"/>
      <c r="J878" s="312"/>
      <c r="K878" s="312"/>
    </row>
    <row r="879" spans="1:11" s="110" customFormat="1" ht="23.25">
      <c r="A879" s="707" t="s">
        <v>4</v>
      </c>
      <c r="B879" s="707" t="s">
        <v>3</v>
      </c>
      <c r="C879" s="707" t="s">
        <v>5</v>
      </c>
      <c r="D879" s="707" t="s">
        <v>6</v>
      </c>
      <c r="E879" s="710" t="s">
        <v>63</v>
      </c>
      <c r="F879" s="711"/>
      <c r="G879" s="711"/>
      <c r="H879" s="712"/>
      <c r="I879" s="121" t="s">
        <v>20</v>
      </c>
      <c r="J879" s="122" t="s">
        <v>7</v>
      </c>
      <c r="K879" s="122" t="s">
        <v>8</v>
      </c>
    </row>
    <row r="880" spans="1:11" s="110" customFormat="1" ht="23.25">
      <c r="A880" s="708"/>
      <c r="B880" s="708"/>
      <c r="C880" s="708"/>
      <c r="D880" s="708"/>
      <c r="E880" s="491" t="s">
        <v>245</v>
      </c>
      <c r="F880" s="123"/>
      <c r="G880" s="491" t="s">
        <v>246</v>
      </c>
      <c r="H880" s="491" t="s">
        <v>247</v>
      </c>
      <c r="I880" s="117" t="s">
        <v>21</v>
      </c>
      <c r="J880" s="124" t="s">
        <v>64</v>
      </c>
      <c r="K880" s="124" t="s">
        <v>9</v>
      </c>
    </row>
    <row r="881" spans="1:11" s="110" customFormat="1" ht="23.25">
      <c r="A881" s="709"/>
      <c r="B881" s="709"/>
      <c r="C881" s="709"/>
      <c r="D881" s="492" t="s">
        <v>16</v>
      </c>
      <c r="E881" s="492" t="s">
        <v>15</v>
      </c>
      <c r="F881" s="125"/>
      <c r="G881" s="492" t="s">
        <v>15</v>
      </c>
      <c r="H881" s="492" t="s">
        <v>15</v>
      </c>
      <c r="I881" s="126"/>
      <c r="J881" s="127"/>
      <c r="K881" s="127"/>
    </row>
    <row r="882" spans="1:11" s="228" customFormat="1" ht="23.25">
      <c r="A882" s="224"/>
      <c r="B882" s="313" t="s">
        <v>43</v>
      </c>
      <c r="C882" s="224"/>
      <c r="D882" s="224"/>
      <c r="E882" s="224"/>
      <c r="F882" s="224"/>
      <c r="G882" s="224"/>
      <c r="H882" s="224"/>
      <c r="I882" s="225"/>
      <c r="J882" s="226"/>
      <c r="K882" s="227"/>
    </row>
    <row r="883" spans="1:11" ht="23.25">
      <c r="A883" s="128">
        <v>1</v>
      </c>
      <c r="B883" s="133" t="s">
        <v>347</v>
      </c>
      <c r="C883" s="173" t="s">
        <v>349</v>
      </c>
      <c r="D883" s="173" t="s">
        <v>346</v>
      </c>
      <c r="E883" s="157" t="s">
        <v>25</v>
      </c>
      <c r="F883" s="130" t="s">
        <v>25</v>
      </c>
      <c r="G883" s="157" t="s">
        <v>25</v>
      </c>
      <c r="H883" s="157">
        <v>150000</v>
      </c>
      <c r="I883" s="202" t="s">
        <v>272</v>
      </c>
      <c r="J883" s="136" t="s">
        <v>529</v>
      </c>
      <c r="K883" s="128" t="s">
        <v>24</v>
      </c>
    </row>
    <row r="884" spans="1:11" ht="23.25">
      <c r="A884" s="128"/>
      <c r="B884" s="132" t="s">
        <v>348</v>
      </c>
      <c r="C884" s="132" t="s">
        <v>350</v>
      </c>
      <c r="D884" s="133" t="s">
        <v>344</v>
      </c>
      <c r="E884" s="129"/>
      <c r="F884" s="130"/>
      <c r="G884" s="129"/>
      <c r="H884" s="129" t="s">
        <v>138</v>
      </c>
      <c r="I884" s="135" t="s">
        <v>273</v>
      </c>
      <c r="J884" s="140" t="s">
        <v>530</v>
      </c>
      <c r="K884" s="128"/>
    </row>
    <row r="885" spans="1:11" ht="23.25">
      <c r="A885" s="206"/>
      <c r="B885" s="173"/>
      <c r="C885" s="173"/>
      <c r="D885" s="173"/>
      <c r="E885" s="157"/>
      <c r="F885" s="130"/>
      <c r="G885" s="157"/>
      <c r="H885" s="157"/>
      <c r="I885" s="202" t="s">
        <v>274</v>
      </c>
      <c r="J885" s="136" t="s">
        <v>531</v>
      </c>
      <c r="K885" s="149"/>
    </row>
    <row r="886" spans="1:11" ht="17.25" customHeight="1">
      <c r="A886" s="208"/>
      <c r="B886" s="165"/>
      <c r="C886" s="155"/>
      <c r="D886" s="155"/>
      <c r="E886" s="292"/>
      <c r="F886" s="335"/>
      <c r="G886" s="269"/>
      <c r="H886" s="269"/>
      <c r="I886" s="177"/>
      <c r="J886" s="267"/>
      <c r="K886" s="154"/>
    </row>
    <row r="887" spans="1:11" ht="27" customHeight="1">
      <c r="A887" s="148">
        <v>2</v>
      </c>
      <c r="B887" s="182" t="s">
        <v>351</v>
      </c>
      <c r="C887" s="173" t="s">
        <v>349</v>
      </c>
      <c r="D887" s="133" t="s">
        <v>352</v>
      </c>
      <c r="E887" s="157" t="s">
        <v>25</v>
      </c>
      <c r="F887" s="130" t="s">
        <v>25</v>
      </c>
      <c r="G887" s="157" t="s">
        <v>25</v>
      </c>
      <c r="H887" s="137">
        <v>200000</v>
      </c>
      <c r="I887" s="202" t="s">
        <v>272</v>
      </c>
      <c r="J887" s="136" t="s">
        <v>529</v>
      </c>
      <c r="K887" s="128" t="s">
        <v>24</v>
      </c>
    </row>
    <row r="888" spans="1:11" ht="23.25">
      <c r="A888" s="128"/>
      <c r="B888" s="140" t="s">
        <v>43</v>
      </c>
      <c r="C888" s="132" t="s">
        <v>350</v>
      </c>
      <c r="D888" s="133" t="s">
        <v>344</v>
      </c>
      <c r="E888" s="129"/>
      <c r="F888" s="130"/>
      <c r="G888" s="129"/>
      <c r="H888" s="129" t="s">
        <v>138</v>
      </c>
      <c r="I888" s="135" t="s">
        <v>273</v>
      </c>
      <c r="J888" s="140" t="s">
        <v>530</v>
      </c>
      <c r="K888" s="128"/>
    </row>
    <row r="889" spans="1:11" ht="23.25">
      <c r="A889" s="154"/>
      <c r="B889" s="155"/>
      <c r="C889" s="155"/>
      <c r="D889" s="266"/>
      <c r="E889" s="162"/>
      <c r="F889" s="163"/>
      <c r="G889" s="162"/>
      <c r="H889" s="162"/>
      <c r="I889" s="282" t="s">
        <v>274</v>
      </c>
      <c r="J889" s="267" t="s">
        <v>531</v>
      </c>
      <c r="K889" s="276"/>
    </row>
    <row r="890" spans="1:11" s="228" customFormat="1" ht="23.25">
      <c r="A890" s="224"/>
      <c r="B890" s="313" t="s">
        <v>464</v>
      </c>
      <c r="C890" s="224"/>
      <c r="D890" s="224"/>
      <c r="E890" s="224"/>
      <c r="F890" s="224"/>
      <c r="G890" s="224"/>
      <c r="H890" s="224"/>
      <c r="I890" s="225"/>
      <c r="J890" s="226"/>
      <c r="K890" s="227"/>
    </row>
    <row r="891" spans="1:11" ht="23.25">
      <c r="A891" s="128">
        <v>3</v>
      </c>
      <c r="B891" s="133" t="s">
        <v>34</v>
      </c>
      <c r="C891" s="173" t="s">
        <v>527</v>
      </c>
      <c r="D891" s="173" t="s">
        <v>528</v>
      </c>
      <c r="E891" s="157" t="s">
        <v>25</v>
      </c>
      <c r="F891" s="130"/>
      <c r="G891" s="157">
        <v>150000</v>
      </c>
      <c r="H891" s="157" t="s">
        <v>25</v>
      </c>
      <c r="I891" s="202" t="s">
        <v>272</v>
      </c>
      <c r="J891" s="136" t="s">
        <v>529</v>
      </c>
      <c r="K891" s="128" t="s">
        <v>24</v>
      </c>
    </row>
    <row r="892" spans="1:11" ht="23.25">
      <c r="A892" s="128"/>
      <c r="B892" s="132" t="s">
        <v>526</v>
      </c>
      <c r="C892" s="132" t="s">
        <v>350</v>
      </c>
      <c r="D892" s="133" t="s">
        <v>195</v>
      </c>
      <c r="E892" s="129"/>
      <c r="F892" s="130"/>
      <c r="G892" s="129" t="s">
        <v>138</v>
      </c>
      <c r="H892" s="129"/>
      <c r="I892" s="135" t="s">
        <v>273</v>
      </c>
      <c r="J892" s="140" t="s">
        <v>530</v>
      </c>
      <c r="K892" s="128"/>
    </row>
    <row r="893" spans="1:11" ht="23.25">
      <c r="A893" s="206"/>
      <c r="B893" s="173"/>
      <c r="C893" s="173"/>
      <c r="D893" s="133" t="s">
        <v>344</v>
      </c>
      <c r="E893" s="157"/>
      <c r="F893" s="130"/>
      <c r="G893" s="157"/>
      <c r="H893" s="157"/>
      <c r="I893" s="202" t="s">
        <v>274</v>
      </c>
      <c r="J893" s="136" t="s">
        <v>531</v>
      </c>
      <c r="K893" s="149"/>
    </row>
    <row r="894" spans="1:11" ht="23.25">
      <c r="A894" s="294"/>
      <c r="B894" s="155"/>
      <c r="C894" s="155"/>
      <c r="D894" s="266"/>
      <c r="E894" s="162"/>
      <c r="F894" s="163"/>
      <c r="G894" s="162"/>
      <c r="H894" s="162"/>
      <c r="I894" s="164"/>
      <c r="J894" s="271"/>
      <c r="K894" s="154"/>
    </row>
    <row r="895" spans="1:11" ht="23.25">
      <c r="A895" s="183" t="s">
        <v>2</v>
      </c>
      <c r="B895" s="173" t="s">
        <v>533</v>
      </c>
      <c r="C895" s="173" t="s">
        <v>527</v>
      </c>
      <c r="D895" s="173" t="s">
        <v>532</v>
      </c>
      <c r="E895" s="157" t="s">
        <v>25</v>
      </c>
      <c r="F895" s="130" t="s">
        <v>25</v>
      </c>
      <c r="G895" s="157" t="s">
        <v>25</v>
      </c>
      <c r="H895" s="157">
        <v>500000</v>
      </c>
      <c r="I895" s="202" t="s">
        <v>272</v>
      </c>
      <c r="J895" s="136" t="s">
        <v>529</v>
      </c>
      <c r="K895" s="128" t="s">
        <v>24</v>
      </c>
    </row>
    <row r="896" spans="1:12" ht="23.25">
      <c r="A896" s="128"/>
      <c r="B896" s="140" t="s">
        <v>534</v>
      </c>
      <c r="C896" s="132" t="s">
        <v>350</v>
      </c>
      <c r="D896" s="133" t="s">
        <v>535</v>
      </c>
      <c r="E896" s="129"/>
      <c r="F896" s="130"/>
      <c r="G896" s="129"/>
      <c r="H896" s="129" t="s">
        <v>138</v>
      </c>
      <c r="I896" s="135" t="s">
        <v>273</v>
      </c>
      <c r="J896" s="140" t="s">
        <v>530</v>
      </c>
      <c r="K896" s="128"/>
      <c r="L896" s="158"/>
    </row>
    <row r="897" spans="1:11" ht="23.25">
      <c r="A897" s="154"/>
      <c r="B897" s="155"/>
      <c r="C897" s="164"/>
      <c r="D897" s="155" t="s">
        <v>344</v>
      </c>
      <c r="E897" s="162"/>
      <c r="F897" s="163"/>
      <c r="G897" s="162"/>
      <c r="H897" s="162"/>
      <c r="I897" s="282" t="s">
        <v>274</v>
      </c>
      <c r="J897" s="267" t="s">
        <v>531</v>
      </c>
      <c r="K897" s="276"/>
    </row>
    <row r="898" spans="1:11" s="228" customFormat="1" ht="23.25">
      <c r="A898" s="224"/>
      <c r="B898" s="313" t="s">
        <v>104</v>
      </c>
      <c r="C898" s="224"/>
      <c r="D898" s="224"/>
      <c r="E898" s="224"/>
      <c r="F898" s="224"/>
      <c r="G898" s="224"/>
      <c r="H898" s="224"/>
      <c r="I898" s="225"/>
      <c r="J898" s="226"/>
      <c r="K898" s="227"/>
    </row>
    <row r="899" spans="1:11" ht="23.25">
      <c r="A899" s="151" t="s">
        <v>156</v>
      </c>
      <c r="B899" s="133" t="s">
        <v>772</v>
      </c>
      <c r="C899" s="173" t="s">
        <v>527</v>
      </c>
      <c r="D899" s="173" t="s">
        <v>773</v>
      </c>
      <c r="E899" s="157" t="s">
        <v>25</v>
      </c>
      <c r="F899" s="130" t="s">
        <v>25</v>
      </c>
      <c r="G899" s="157" t="s">
        <v>25</v>
      </c>
      <c r="H899" s="157">
        <v>300000</v>
      </c>
      <c r="I899" s="202" t="s">
        <v>272</v>
      </c>
      <c r="J899" s="136" t="s">
        <v>529</v>
      </c>
      <c r="K899" s="128" t="s">
        <v>24</v>
      </c>
    </row>
    <row r="900" spans="1:11" ht="23.25">
      <c r="A900" s="128"/>
      <c r="B900" s="132" t="s">
        <v>104</v>
      </c>
      <c r="C900" s="132" t="s">
        <v>350</v>
      </c>
      <c r="D900" s="133" t="s">
        <v>535</v>
      </c>
      <c r="E900" s="129"/>
      <c r="F900" s="130"/>
      <c r="G900" s="129"/>
      <c r="H900" s="129" t="s">
        <v>138</v>
      </c>
      <c r="I900" s="135" t="s">
        <v>273</v>
      </c>
      <c r="J900" s="140" t="s">
        <v>530</v>
      </c>
      <c r="K900" s="128"/>
    </row>
    <row r="901" spans="1:11" ht="23.25">
      <c r="A901" s="128"/>
      <c r="B901" s="132"/>
      <c r="C901" s="132"/>
      <c r="D901" s="133" t="s">
        <v>344</v>
      </c>
      <c r="E901" s="129"/>
      <c r="F901" s="130"/>
      <c r="G901" s="129"/>
      <c r="H901" s="129"/>
      <c r="I901" s="202" t="s">
        <v>274</v>
      </c>
      <c r="J901" s="136" t="s">
        <v>531</v>
      </c>
      <c r="K901" s="149"/>
    </row>
    <row r="902" spans="1:11" ht="15" customHeight="1">
      <c r="A902" s="154"/>
      <c r="B902" s="164"/>
      <c r="C902" s="164"/>
      <c r="D902" s="155"/>
      <c r="E902" s="162"/>
      <c r="F902" s="163"/>
      <c r="G902" s="162"/>
      <c r="H902" s="162"/>
      <c r="I902" s="282"/>
      <c r="J902" s="267"/>
      <c r="K902" s="276"/>
    </row>
    <row r="903" spans="1:11" ht="23.25">
      <c r="A903" s="141"/>
      <c r="B903" s="141"/>
      <c r="C903" s="141"/>
      <c r="D903" s="116">
        <v>58</v>
      </c>
      <c r="E903" s="142"/>
      <c r="F903" s="141"/>
      <c r="G903" s="143"/>
      <c r="H903" s="143"/>
      <c r="I903" s="144"/>
      <c r="J903" s="145"/>
      <c r="K903" s="141"/>
    </row>
    <row r="904" spans="1:11" s="147" customFormat="1" ht="26.25">
      <c r="A904" s="300" t="s">
        <v>253</v>
      </c>
      <c r="B904" s="300"/>
      <c r="C904" s="300"/>
      <c r="D904" s="301"/>
      <c r="E904" s="302"/>
      <c r="F904" s="303"/>
      <c r="G904" s="302"/>
      <c r="H904" s="302"/>
      <c r="I904" s="304"/>
      <c r="J904" s="305"/>
      <c r="K904" s="296" t="s">
        <v>249</v>
      </c>
    </row>
    <row r="905" spans="1:11" s="147" customFormat="1" ht="26.25">
      <c r="A905" s="306" t="s">
        <v>275</v>
      </c>
      <c r="B905" s="307"/>
      <c r="C905" s="306"/>
      <c r="D905" s="308"/>
      <c r="E905" s="309"/>
      <c r="F905" s="310"/>
      <c r="G905" s="309"/>
      <c r="H905" s="309"/>
      <c r="I905" s="311"/>
      <c r="J905" s="312"/>
      <c r="K905" s="312"/>
    </row>
    <row r="906" spans="1:11" s="110" customFormat="1" ht="23.25">
      <c r="A906" s="707" t="s">
        <v>4</v>
      </c>
      <c r="B906" s="707" t="s">
        <v>3</v>
      </c>
      <c r="C906" s="707" t="s">
        <v>5</v>
      </c>
      <c r="D906" s="707" t="s">
        <v>6</v>
      </c>
      <c r="E906" s="710" t="s">
        <v>63</v>
      </c>
      <c r="F906" s="711"/>
      <c r="G906" s="711"/>
      <c r="H906" s="712"/>
      <c r="I906" s="121" t="s">
        <v>20</v>
      </c>
      <c r="J906" s="122" t="s">
        <v>7</v>
      </c>
      <c r="K906" s="122" t="s">
        <v>8</v>
      </c>
    </row>
    <row r="907" spans="1:11" s="110" customFormat="1" ht="23.25">
      <c r="A907" s="708"/>
      <c r="B907" s="708"/>
      <c r="C907" s="708"/>
      <c r="D907" s="708"/>
      <c r="E907" s="491" t="s">
        <v>245</v>
      </c>
      <c r="F907" s="123"/>
      <c r="G907" s="491" t="s">
        <v>246</v>
      </c>
      <c r="H907" s="491" t="s">
        <v>247</v>
      </c>
      <c r="I907" s="117" t="s">
        <v>21</v>
      </c>
      <c r="J907" s="124" t="s">
        <v>64</v>
      </c>
      <c r="K907" s="124" t="s">
        <v>9</v>
      </c>
    </row>
    <row r="908" spans="1:11" s="110" customFormat="1" ht="23.25">
      <c r="A908" s="709"/>
      <c r="B908" s="709"/>
      <c r="C908" s="709"/>
      <c r="D908" s="492" t="s">
        <v>16</v>
      </c>
      <c r="E908" s="492" t="s">
        <v>15</v>
      </c>
      <c r="F908" s="125"/>
      <c r="G908" s="492" t="s">
        <v>15</v>
      </c>
      <c r="H908" s="492" t="s">
        <v>15</v>
      </c>
      <c r="I908" s="126"/>
      <c r="J908" s="127"/>
      <c r="K908" s="127"/>
    </row>
    <row r="909" spans="1:11" s="228" customFormat="1" ht="23.25">
      <c r="A909" s="224"/>
      <c r="B909" s="313" t="s">
        <v>19</v>
      </c>
      <c r="C909" s="224"/>
      <c r="D909" s="224"/>
      <c r="E909" s="224"/>
      <c r="F909" s="224"/>
      <c r="G909" s="224"/>
      <c r="H909" s="224"/>
      <c r="I909" s="225"/>
      <c r="J909" s="226"/>
      <c r="K909" s="227"/>
    </row>
    <row r="910" spans="1:11" ht="23.25">
      <c r="A910" s="128">
        <v>6</v>
      </c>
      <c r="B910" s="132" t="s">
        <v>775</v>
      </c>
      <c r="C910" s="173" t="s">
        <v>527</v>
      </c>
      <c r="D910" s="173" t="s">
        <v>776</v>
      </c>
      <c r="E910" s="157" t="s">
        <v>25</v>
      </c>
      <c r="F910" s="130" t="s">
        <v>25</v>
      </c>
      <c r="G910" s="157" t="s">
        <v>25</v>
      </c>
      <c r="H910" s="157">
        <v>350000</v>
      </c>
      <c r="I910" s="202" t="s">
        <v>272</v>
      </c>
      <c r="J910" s="136" t="s">
        <v>529</v>
      </c>
      <c r="K910" s="128" t="s">
        <v>24</v>
      </c>
    </row>
    <row r="911" spans="1:11" ht="23.25">
      <c r="A911" s="128"/>
      <c r="B911" s="133" t="s">
        <v>774</v>
      </c>
      <c r="C911" s="132" t="s">
        <v>350</v>
      </c>
      <c r="D911" s="133" t="s">
        <v>777</v>
      </c>
      <c r="E911" s="129"/>
      <c r="F911" s="130"/>
      <c r="G911" s="129"/>
      <c r="H911" s="129" t="s">
        <v>138</v>
      </c>
      <c r="I911" s="135" t="s">
        <v>273</v>
      </c>
      <c r="J911" s="140" t="s">
        <v>530</v>
      </c>
      <c r="K911" s="128"/>
    </row>
    <row r="912" spans="1:11" ht="23.25">
      <c r="A912" s="136"/>
      <c r="B912" s="136"/>
      <c r="C912" s="132"/>
      <c r="D912" s="133" t="s">
        <v>344</v>
      </c>
      <c r="E912" s="129"/>
      <c r="F912" s="130"/>
      <c r="G912" s="129"/>
      <c r="H912" s="129"/>
      <c r="I912" s="202" t="s">
        <v>274</v>
      </c>
      <c r="J912" s="136" t="s">
        <v>531</v>
      </c>
      <c r="K912" s="149"/>
    </row>
    <row r="913" spans="1:11" ht="23.25">
      <c r="A913" s="267"/>
      <c r="B913" s="267"/>
      <c r="C913" s="164"/>
      <c r="D913" s="155"/>
      <c r="E913" s="162"/>
      <c r="F913" s="163"/>
      <c r="G913" s="162"/>
      <c r="H913" s="162"/>
      <c r="I913" s="282"/>
      <c r="J913" s="267"/>
      <c r="K913" s="276"/>
    </row>
    <row r="914" spans="1:11" ht="27" customHeight="1">
      <c r="A914" s="148"/>
      <c r="B914" s="182"/>
      <c r="C914" s="173"/>
      <c r="D914" s="133"/>
      <c r="E914" s="137"/>
      <c r="F914" s="138"/>
      <c r="G914" s="137"/>
      <c r="H914" s="137"/>
      <c r="I914" s="202"/>
      <c r="J914" s="136"/>
      <c r="K914" s="128"/>
    </row>
    <row r="915" spans="1:11" ht="23.25">
      <c r="A915" s="128"/>
      <c r="B915" s="140"/>
      <c r="C915" s="132"/>
      <c r="D915" s="133"/>
      <c r="E915" s="129"/>
      <c r="F915" s="130"/>
      <c r="G915" s="129"/>
      <c r="H915" s="129"/>
      <c r="I915" s="135"/>
      <c r="J915" s="140"/>
      <c r="K915" s="128"/>
    </row>
    <row r="916" spans="1:11" ht="23.25">
      <c r="A916" s="128"/>
      <c r="B916" s="132"/>
      <c r="C916" s="132"/>
      <c r="D916" s="133"/>
      <c r="E916" s="129"/>
      <c r="F916" s="130"/>
      <c r="G916" s="129"/>
      <c r="H916" s="129"/>
      <c r="I916" s="135"/>
      <c r="J916" s="140"/>
      <c r="K916" s="128"/>
    </row>
    <row r="917" spans="1:11" ht="23.25">
      <c r="A917" s="206"/>
      <c r="B917" s="173"/>
      <c r="C917" s="173"/>
      <c r="D917" s="133"/>
      <c r="E917" s="157"/>
      <c r="F917" s="130"/>
      <c r="G917" s="157"/>
      <c r="H917" s="157"/>
      <c r="I917" s="202"/>
      <c r="J917" s="136"/>
      <c r="K917" s="149"/>
    </row>
    <row r="918" spans="1:11" ht="23.25">
      <c r="A918" s="156"/>
      <c r="B918" s="133"/>
      <c r="C918" s="133"/>
      <c r="D918" s="134"/>
      <c r="E918" s="129"/>
      <c r="F918" s="130"/>
      <c r="G918" s="129"/>
      <c r="H918" s="129"/>
      <c r="I918" s="132"/>
      <c r="K918" s="128"/>
    </row>
    <row r="919" spans="1:11" ht="23.25">
      <c r="A919" s="128"/>
      <c r="B919" s="132"/>
      <c r="C919" s="132"/>
      <c r="D919" s="133"/>
      <c r="E919" s="129"/>
      <c r="F919" s="130"/>
      <c r="G919" s="129"/>
      <c r="H919" s="129"/>
      <c r="I919" s="135"/>
      <c r="J919" s="140"/>
      <c r="K919" s="128"/>
    </row>
    <row r="920" spans="1:11" ht="23.25">
      <c r="A920" s="206"/>
      <c r="B920" s="173"/>
      <c r="C920" s="173"/>
      <c r="D920" s="133"/>
      <c r="E920" s="157"/>
      <c r="F920" s="130"/>
      <c r="G920" s="157"/>
      <c r="H920" s="157"/>
      <c r="I920" s="202"/>
      <c r="J920" s="136"/>
      <c r="K920" s="149"/>
    </row>
    <row r="921" spans="1:11" ht="23.25">
      <c r="A921" s="156"/>
      <c r="B921" s="133"/>
      <c r="C921" s="133"/>
      <c r="D921" s="134"/>
      <c r="E921" s="129"/>
      <c r="F921" s="130"/>
      <c r="G921" s="129"/>
      <c r="H921" s="129"/>
      <c r="I921" s="132"/>
      <c r="K921" s="128"/>
    </row>
    <row r="922" spans="1:11" ht="23.25">
      <c r="A922" s="183"/>
      <c r="B922" s="173"/>
      <c r="C922" s="173"/>
      <c r="D922" s="173"/>
      <c r="E922" s="157"/>
      <c r="F922" s="130"/>
      <c r="G922" s="157"/>
      <c r="H922" s="157"/>
      <c r="I922" s="202"/>
      <c r="J922" s="136"/>
      <c r="K922" s="128"/>
    </row>
    <row r="923" spans="1:12" ht="23.25">
      <c r="A923" s="128"/>
      <c r="B923" s="140"/>
      <c r="C923" s="132"/>
      <c r="D923" s="133"/>
      <c r="E923" s="129"/>
      <c r="F923" s="130"/>
      <c r="G923" s="129"/>
      <c r="H923" s="129"/>
      <c r="I923" s="135"/>
      <c r="J923" s="140"/>
      <c r="K923" s="128"/>
      <c r="L923" s="158"/>
    </row>
    <row r="924" spans="1:11" ht="23.25">
      <c r="A924" s="128"/>
      <c r="B924" s="132"/>
      <c r="C924" s="132"/>
      <c r="D924" s="133"/>
      <c r="E924" s="129"/>
      <c r="F924" s="130"/>
      <c r="G924" s="129"/>
      <c r="H924" s="129"/>
      <c r="I924" s="135"/>
      <c r="J924" s="140"/>
      <c r="K924" s="128"/>
    </row>
    <row r="925" spans="1:11" ht="23.25">
      <c r="A925" s="206"/>
      <c r="B925" s="173"/>
      <c r="C925" s="173"/>
      <c r="D925" s="133"/>
      <c r="E925" s="157"/>
      <c r="F925" s="130"/>
      <c r="G925" s="157"/>
      <c r="H925" s="157"/>
      <c r="I925" s="202"/>
      <c r="J925" s="136"/>
      <c r="K925" s="149"/>
    </row>
    <row r="926" spans="1:11" ht="23.25">
      <c r="A926" s="156"/>
      <c r="B926" s="133"/>
      <c r="C926" s="133"/>
      <c r="D926" s="134"/>
      <c r="E926" s="129"/>
      <c r="F926" s="130"/>
      <c r="G926" s="129"/>
      <c r="H926" s="129"/>
      <c r="I926" s="132"/>
      <c r="K926" s="128"/>
    </row>
    <row r="927" spans="1:11" ht="23.25">
      <c r="A927" s="128"/>
      <c r="B927" s="132"/>
      <c r="C927" s="132"/>
      <c r="D927" s="133"/>
      <c r="E927" s="129"/>
      <c r="F927" s="130"/>
      <c r="G927" s="129"/>
      <c r="H927" s="129"/>
      <c r="I927" s="135"/>
      <c r="J927" s="140"/>
      <c r="K927" s="128"/>
    </row>
    <row r="928" spans="1:11" ht="23.25">
      <c r="A928" s="128"/>
      <c r="B928" s="132"/>
      <c r="C928" s="132"/>
      <c r="D928" s="133"/>
      <c r="E928" s="129"/>
      <c r="F928" s="130"/>
      <c r="G928" s="129"/>
      <c r="H928" s="129"/>
      <c r="I928" s="202"/>
      <c r="J928" s="136"/>
      <c r="K928" s="149"/>
    </row>
    <row r="929" spans="1:11" ht="23.25">
      <c r="A929" s="154"/>
      <c r="B929" s="164"/>
      <c r="C929" s="164"/>
      <c r="D929" s="155"/>
      <c r="E929" s="162"/>
      <c r="F929" s="163"/>
      <c r="G929" s="162"/>
      <c r="H929" s="162"/>
      <c r="I929" s="282"/>
      <c r="J929" s="267"/>
      <c r="K929" s="276"/>
    </row>
    <row r="930" spans="1:11" s="110" customFormat="1" ht="23.25">
      <c r="A930" s="715" t="s">
        <v>1456</v>
      </c>
      <c r="B930" s="716"/>
      <c r="C930" s="193" t="s">
        <v>1457</v>
      </c>
      <c r="D930" s="193" t="s">
        <v>12</v>
      </c>
      <c r="E930" s="194" t="s">
        <v>25</v>
      </c>
      <c r="F930" s="195"/>
      <c r="G930" s="194">
        <f>G891</f>
        <v>150000</v>
      </c>
      <c r="H930" s="194">
        <f>H883+H887+H895+H899+H910</f>
        <v>1500000</v>
      </c>
      <c r="I930" s="194"/>
      <c r="J930" s="434"/>
      <c r="K930" s="193"/>
    </row>
    <row r="931" spans="1:11" ht="23.25">
      <c r="A931" s="141"/>
      <c r="B931" s="141"/>
      <c r="C931" s="141"/>
      <c r="D931" s="116">
        <v>59</v>
      </c>
      <c r="E931" s="142"/>
      <c r="F931" s="141"/>
      <c r="G931" s="143"/>
      <c r="H931" s="143"/>
      <c r="I931" s="144"/>
      <c r="J931" s="145"/>
      <c r="K931" s="141"/>
    </row>
    <row r="932" spans="1:12" s="147" customFormat="1" ht="26.25">
      <c r="A932" s="717" t="s">
        <v>250</v>
      </c>
      <c r="B932" s="717"/>
      <c r="C932" s="717"/>
      <c r="D932" s="717"/>
      <c r="E932" s="497"/>
      <c r="F932" s="496"/>
      <c r="G932" s="497"/>
      <c r="H932" s="497"/>
      <c r="I932" s="498"/>
      <c r="J932" s="298"/>
      <c r="K932" s="496"/>
      <c r="L932" s="496"/>
    </row>
    <row r="933" spans="1:12" s="147" customFormat="1" ht="26.25">
      <c r="A933" s="495" t="s">
        <v>251</v>
      </c>
      <c r="B933" s="299" t="s">
        <v>252</v>
      </c>
      <c r="C933" s="495"/>
      <c r="D933" s="495"/>
      <c r="E933" s="497"/>
      <c r="F933" s="496"/>
      <c r="G933" s="497"/>
      <c r="H933" s="497"/>
      <c r="I933" s="498"/>
      <c r="J933" s="298"/>
      <c r="K933" s="496"/>
      <c r="L933" s="496"/>
    </row>
    <row r="934" spans="1:11" s="147" customFormat="1" ht="26.25">
      <c r="A934" s="300" t="s">
        <v>253</v>
      </c>
      <c r="B934" s="300"/>
      <c r="C934" s="300"/>
      <c r="D934" s="301"/>
      <c r="E934" s="302"/>
      <c r="F934" s="303"/>
      <c r="G934" s="302"/>
      <c r="H934" s="302"/>
      <c r="I934" s="304"/>
      <c r="J934" s="305"/>
      <c r="K934" s="296" t="s">
        <v>249</v>
      </c>
    </row>
    <row r="935" spans="1:11" s="147" customFormat="1" ht="26.25">
      <c r="A935" s="306" t="s">
        <v>871</v>
      </c>
      <c r="B935" s="307"/>
      <c r="C935" s="306"/>
      <c r="D935" s="308"/>
      <c r="E935" s="309"/>
      <c r="F935" s="310"/>
      <c r="G935" s="309"/>
      <c r="H935" s="309"/>
      <c r="I935" s="311"/>
      <c r="J935" s="312"/>
      <c r="K935" s="312"/>
    </row>
    <row r="936" spans="1:11" s="110" customFormat="1" ht="23.25">
      <c r="A936" s="707" t="s">
        <v>4</v>
      </c>
      <c r="B936" s="707" t="s">
        <v>3</v>
      </c>
      <c r="C936" s="707" t="s">
        <v>5</v>
      </c>
      <c r="D936" s="707" t="s">
        <v>6</v>
      </c>
      <c r="E936" s="710" t="s">
        <v>63</v>
      </c>
      <c r="F936" s="711"/>
      <c r="G936" s="711"/>
      <c r="H936" s="712"/>
      <c r="I936" s="121" t="s">
        <v>20</v>
      </c>
      <c r="J936" s="122" t="s">
        <v>7</v>
      </c>
      <c r="K936" s="122" t="s">
        <v>8</v>
      </c>
    </row>
    <row r="937" spans="1:11" s="110" customFormat="1" ht="23.25">
      <c r="A937" s="708"/>
      <c r="B937" s="708"/>
      <c r="C937" s="708"/>
      <c r="D937" s="708"/>
      <c r="E937" s="491" t="s">
        <v>245</v>
      </c>
      <c r="F937" s="123"/>
      <c r="G937" s="491" t="s">
        <v>246</v>
      </c>
      <c r="H937" s="491" t="s">
        <v>247</v>
      </c>
      <c r="I937" s="117" t="s">
        <v>21</v>
      </c>
      <c r="J937" s="124" t="s">
        <v>64</v>
      </c>
      <c r="K937" s="124" t="s">
        <v>9</v>
      </c>
    </row>
    <row r="938" spans="1:11" s="110" customFormat="1" ht="23.25">
      <c r="A938" s="709"/>
      <c r="B938" s="709"/>
      <c r="C938" s="709"/>
      <c r="D938" s="492" t="s">
        <v>16</v>
      </c>
      <c r="E938" s="492" t="s">
        <v>15</v>
      </c>
      <c r="F938" s="125"/>
      <c r="G938" s="492" t="s">
        <v>15</v>
      </c>
      <c r="H938" s="492" t="s">
        <v>15</v>
      </c>
      <c r="I938" s="126"/>
      <c r="J938" s="127"/>
      <c r="K938" s="127"/>
    </row>
    <row r="939" spans="1:11" s="228" customFormat="1" ht="23.25">
      <c r="A939" s="224"/>
      <c r="B939" s="313" t="s">
        <v>43</v>
      </c>
      <c r="C939" s="224"/>
      <c r="D939" s="224"/>
      <c r="E939" s="224"/>
      <c r="F939" s="224"/>
      <c r="G939" s="224"/>
      <c r="H939" s="224"/>
      <c r="I939" s="225"/>
      <c r="J939" s="226"/>
      <c r="K939" s="227"/>
    </row>
    <row r="940" spans="1:11" ht="23.25">
      <c r="A940" s="128">
        <v>1</v>
      </c>
      <c r="B940" s="132" t="s">
        <v>329</v>
      </c>
      <c r="C940" s="133" t="s">
        <v>538</v>
      </c>
      <c r="D940" s="133" t="s">
        <v>557</v>
      </c>
      <c r="E940" s="129">
        <v>40000</v>
      </c>
      <c r="F940" s="130"/>
      <c r="G940" s="129" t="s">
        <v>25</v>
      </c>
      <c r="H940" s="129" t="s">
        <v>25</v>
      </c>
      <c r="I940" s="135" t="s">
        <v>279</v>
      </c>
      <c r="J940" s="133" t="s">
        <v>288</v>
      </c>
      <c r="K940" s="128" t="s">
        <v>24</v>
      </c>
    </row>
    <row r="941" spans="1:11" ht="23.25">
      <c r="A941" s="128"/>
      <c r="B941" s="132" t="s">
        <v>561</v>
      </c>
      <c r="C941" s="133" t="s">
        <v>539</v>
      </c>
      <c r="D941" s="173" t="s">
        <v>562</v>
      </c>
      <c r="E941" s="129" t="s">
        <v>138</v>
      </c>
      <c r="F941" s="130"/>
      <c r="G941" s="129"/>
      <c r="H941" s="129"/>
      <c r="I941" s="132" t="s">
        <v>280</v>
      </c>
      <c r="J941" s="133" t="s">
        <v>289</v>
      </c>
      <c r="K941" s="149"/>
    </row>
    <row r="942" spans="1:11" ht="23.25">
      <c r="A942" s="128"/>
      <c r="B942" s="132" t="s">
        <v>456</v>
      </c>
      <c r="C942" s="133" t="s">
        <v>540</v>
      </c>
      <c r="D942" s="132" t="s">
        <v>278</v>
      </c>
      <c r="E942" s="129"/>
      <c r="F942" s="130"/>
      <c r="G942" s="129"/>
      <c r="H942" s="129"/>
      <c r="I942" s="132" t="s">
        <v>542</v>
      </c>
      <c r="J942" s="133" t="s">
        <v>285</v>
      </c>
      <c r="K942" s="128"/>
    </row>
    <row r="943" spans="1:11" ht="23.25">
      <c r="A943" s="128"/>
      <c r="B943" s="132" t="s">
        <v>278</v>
      </c>
      <c r="C943" s="133" t="s">
        <v>541</v>
      </c>
      <c r="D943" s="133" t="s">
        <v>344</v>
      </c>
      <c r="E943" s="129"/>
      <c r="F943" s="130"/>
      <c r="G943" s="129"/>
      <c r="H943" s="129"/>
      <c r="I943" s="132" t="s">
        <v>282</v>
      </c>
      <c r="J943" s="140" t="s">
        <v>286</v>
      </c>
      <c r="K943" s="128"/>
    </row>
    <row r="944" spans="1:11" ht="23.25">
      <c r="A944" s="154"/>
      <c r="B944" s="164"/>
      <c r="C944" s="155"/>
      <c r="D944" s="155"/>
      <c r="E944" s="162"/>
      <c r="F944" s="163"/>
      <c r="G944" s="162"/>
      <c r="H944" s="162"/>
      <c r="I944" s="164"/>
      <c r="J944" s="165"/>
      <c r="K944" s="154"/>
    </row>
    <row r="945" spans="1:11" ht="23.25">
      <c r="A945" s="128">
        <v>2</v>
      </c>
      <c r="B945" s="132" t="s">
        <v>329</v>
      </c>
      <c r="C945" s="133" t="s">
        <v>538</v>
      </c>
      <c r="D945" s="133" t="s">
        <v>557</v>
      </c>
      <c r="E945" s="157" t="s">
        <v>25</v>
      </c>
      <c r="F945" s="130" t="s">
        <v>25</v>
      </c>
      <c r="G945" s="157" t="s">
        <v>25</v>
      </c>
      <c r="H945" s="129">
        <v>500000</v>
      </c>
      <c r="I945" s="135" t="s">
        <v>279</v>
      </c>
      <c r="J945" s="133" t="s">
        <v>288</v>
      </c>
      <c r="K945" s="128" t="s">
        <v>24</v>
      </c>
    </row>
    <row r="946" spans="1:11" ht="23.25">
      <c r="A946" s="128"/>
      <c r="B946" s="133" t="s">
        <v>560</v>
      </c>
      <c r="C946" s="133" t="s">
        <v>539</v>
      </c>
      <c r="D946" s="173" t="s">
        <v>558</v>
      </c>
      <c r="E946" s="129"/>
      <c r="F946" s="130"/>
      <c r="G946" s="129"/>
      <c r="H946" s="129" t="s">
        <v>138</v>
      </c>
      <c r="I946" s="132" t="s">
        <v>280</v>
      </c>
      <c r="J946" s="133" t="s">
        <v>289</v>
      </c>
      <c r="K946" s="149"/>
    </row>
    <row r="947" spans="1:11" ht="23.25">
      <c r="A947" s="128"/>
      <c r="B947" s="133" t="s">
        <v>342</v>
      </c>
      <c r="C947" s="133" t="s">
        <v>540</v>
      </c>
      <c r="D947" s="132" t="s">
        <v>342</v>
      </c>
      <c r="E947" s="129"/>
      <c r="F947" s="130"/>
      <c r="G947" s="129"/>
      <c r="H947" s="129"/>
      <c r="I947" s="132" t="s">
        <v>542</v>
      </c>
      <c r="J947" s="133" t="s">
        <v>285</v>
      </c>
      <c r="K947" s="128"/>
    </row>
    <row r="948" spans="1:11" ht="23.25">
      <c r="A948" s="154"/>
      <c r="B948" s="272"/>
      <c r="C948" s="155" t="s">
        <v>541</v>
      </c>
      <c r="D948" s="155" t="s">
        <v>344</v>
      </c>
      <c r="E948" s="162"/>
      <c r="F948" s="163"/>
      <c r="G948" s="162"/>
      <c r="H948" s="162"/>
      <c r="I948" s="164" t="s">
        <v>282</v>
      </c>
      <c r="J948" s="165" t="s">
        <v>286</v>
      </c>
      <c r="K948" s="154"/>
    </row>
    <row r="949" spans="1:11" s="228" customFormat="1" ht="23.25">
      <c r="A949" s="224"/>
      <c r="B949" s="313" t="s">
        <v>464</v>
      </c>
      <c r="C949" s="224"/>
      <c r="D949" s="224"/>
      <c r="E949" s="224"/>
      <c r="F949" s="224"/>
      <c r="G949" s="224"/>
      <c r="H949" s="224"/>
      <c r="I949" s="225"/>
      <c r="J949" s="226"/>
      <c r="K949" s="227"/>
    </row>
    <row r="950" spans="1:11" ht="23.25">
      <c r="A950" s="148">
        <v>3</v>
      </c>
      <c r="B950" s="133" t="s">
        <v>536</v>
      </c>
      <c r="C950" s="133" t="s">
        <v>538</v>
      </c>
      <c r="D950" s="133" t="s">
        <v>557</v>
      </c>
      <c r="E950" s="157" t="s">
        <v>25</v>
      </c>
      <c r="F950" s="130" t="s">
        <v>25</v>
      </c>
      <c r="G950" s="157" t="s">
        <v>25</v>
      </c>
      <c r="H950" s="129">
        <v>600000</v>
      </c>
      <c r="I950" s="135" t="s">
        <v>279</v>
      </c>
      <c r="J950" s="133" t="s">
        <v>288</v>
      </c>
      <c r="K950" s="128" t="s">
        <v>24</v>
      </c>
    </row>
    <row r="951" spans="1:11" ht="23.25">
      <c r="A951" s="148"/>
      <c r="B951" s="133" t="s">
        <v>744</v>
      </c>
      <c r="C951" s="133" t="s">
        <v>539</v>
      </c>
      <c r="D951" s="173" t="s">
        <v>564</v>
      </c>
      <c r="E951" s="129"/>
      <c r="F951" s="130"/>
      <c r="G951" s="129"/>
      <c r="H951" s="129" t="s">
        <v>138</v>
      </c>
      <c r="I951" s="132" t="s">
        <v>280</v>
      </c>
      <c r="J951" s="133" t="s">
        <v>289</v>
      </c>
      <c r="K951" s="149"/>
    </row>
    <row r="952" spans="1:11" ht="23.25">
      <c r="A952" s="148"/>
      <c r="B952" s="314" t="s">
        <v>537</v>
      </c>
      <c r="C952" s="133" t="s">
        <v>540</v>
      </c>
      <c r="D952" s="132" t="s">
        <v>563</v>
      </c>
      <c r="E952" s="129"/>
      <c r="F952" s="130"/>
      <c r="G952" s="129"/>
      <c r="H952" s="129"/>
      <c r="I952" s="132" t="s">
        <v>542</v>
      </c>
      <c r="J952" s="133" t="s">
        <v>285</v>
      </c>
      <c r="K952" s="128"/>
    </row>
    <row r="953" spans="1:11" ht="23.25">
      <c r="A953" s="208"/>
      <c r="B953" s="404"/>
      <c r="C953" s="155" t="s">
        <v>541</v>
      </c>
      <c r="D953" s="155" t="s">
        <v>344</v>
      </c>
      <c r="E953" s="162"/>
      <c r="F953" s="163"/>
      <c r="G953" s="162"/>
      <c r="H953" s="162"/>
      <c r="I953" s="164" t="s">
        <v>282</v>
      </c>
      <c r="J953" s="165" t="s">
        <v>286</v>
      </c>
      <c r="K953" s="154"/>
    </row>
    <row r="954" spans="1:11" s="228" customFormat="1" ht="23.25">
      <c r="A954" s="224"/>
      <c r="B954" s="313" t="s">
        <v>483</v>
      </c>
      <c r="C954" s="224"/>
      <c r="D954" s="224"/>
      <c r="E954" s="224"/>
      <c r="F954" s="224"/>
      <c r="G954" s="224"/>
      <c r="H954" s="224"/>
      <c r="I954" s="225"/>
      <c r="J954" s="226"/>
      <c r="K954" s="227"/>
    </row>
    <row r="955" spans="1:11" ht="23.25">
      <c r="A955" s="337">
        <v>4</v>
      </c>
      <c r="B955" s="315" t="s">
        <v>536</v>
      </c>
      <c r="C955" s="133" t="s">
        <v>538</v>
      </c>
      <c r="D955" s="133" t="s">
        <v>565</v>
      </c>
      <c r="E955" s="157" t="s">
        <v>25</v>
      </c>
      <c r="F955" s="130" t="s">
        <v>25</v>
      </c>
      <c r="G955" s="157" t="s">
        <v>25</v>
      </c>
      <c r="H955" s="129">
        <v>700000</v>
      </c>
      <c r="I955" s="135" t="s">
        <v>279</v>
      </c>
      <c r="J955" s="133" t="s">
        <v>288</v>
      </c>
      <c r="K955" s="128" t="s">
        <v>24</v>
      </c>
    </row>
    <row r="956" spans="1:11" ht="23.25">
      <c r="A956" s="337"/>
      <c r="B956" s="334" t="s">
        <v>559</v>
      </c>
      <c r="C956" s="133" t="s">
        <v>539</v>
      </c>
      <c r="D956" s="173" t="s">
        <v>566</v>
      </c>
      <c r="E956" s="129"/>
      <c r="F956" s="130"/>
      <c r="G956" s="129"/>
      <c r="H956" s="129" t="s">
        <v>138</v>
      </c>
      <c r="I956" s="132" t="s">
        <v>280</v>
      </c>
      <c r="J956" s="133" t="s">
        <v>289</v>
      </c>
      <c r="K956" s="149"/>
    </row>
    <row r="957" spans="1:11" ht="23.25">
      <c r="A957" s="337"/>
      <c r="B957" s="133" t="s">
        <v>556</v>
      </c>
      <c r="C957" s="133" t="s">
        <v>540</v>
      </c>
      <c r="D957" s="132" t="s">
        <v>293</v>
      </c>
      <c r="E957" s="129"/>
      <c r="F957" s="130"/>
      <c r="G957" s="129"/>
      <c r="H957" s="129"/>
      <c r="I957" s="132" t="s">
        <v>542</v>
      </c>
      <c r="J957" s="133" t="s">
        <v>285</v>
      </c>
      <c r="K957" s="128"/>
    </row>
    <row r="958" spans="1:11" ht="23.25">
      <c r="A958" s="208"/>
      <c r="B958" s="155"/>
      <c r="C958" s="155" t="s">
        <v>541</v>
      </c>
      <c r="D958" s="155" t="s">
        <v>344</v>
      </c>
      <c r="E958" s="162"/>
      <c r="F958" s="184"/>
      <c r="G958" s="162"/>
      <c r="H958" s="162"/>
      <c r="I958" s="164" t="s">
        <v>282</v>
      </c>
      <c r="J958" s="165" t="s">
        <v>286</v>
      </c>
      <c r="K958" s="154"/>
    </row>
    <row r="959" spans="1:11" ht="23.25">
      <c r="A959" s="209"/>
      <c r="B959" s="150"/>
      <c r="C959" s="150"/>
      <c r="D959" s="114">
        <v>60</v>
      </c>
      <c r="E959" s="167"/>
      <c r="F959" s="168"/>
      <c r="G959" s="167"/>
      <c r="H959" s="167"/>
      <c r="I959" s="210"/>
      <c r="J959" s="170"/>
      <c r="K959" s="171"/>
    </row>
    <row r="960" spans="1:11" s="147" customFormat="1" ht="26.25">
      <c r="A960" s="300" t="s">
        <v>253</v>
      </c>
      <c r="B960" s="300"/>
      <c r="C960" s="300"/>
      <c r="D960" s="301"/>
      <c r="E960" s="302"/>
      <c r="F960" s="303"/>
      <c r="G960" s="302"/>
      <c r="H960" s="302"/>
      <c r="I960" s="304"/>
      <c r="J960" s="305"/>
      <c r="K960" s="296" t="s">
        <v>249</v>
      </c>
    </row>
    <row r="961" spans="1:11" s="147" customFormat="1" ht="26.25">
      <c r="A961" s="306" t="s">
        <v>871</v>
      </c>
      <c r="B961" s="307"/>
      <c r="C961" s="306"/>
      <c r="D961" s="308"/>
      <c r="E961" s="309"/>
      <c r="F961" s="310"/>
      <c r="G961" s="309"/>
      <c r="H961" s="309"/>
      <c r="I961" s="311"/>
      <c r="J961" s="312"/>
      <c r="K961" s="312"/>
    </row>
    <row r="962" spans="1:11" s="110" customFormat="1" ht="23.25">
      <c r="A962" s="707" t="s">
        <v>4</v>
      </c>
      <c r="B962" s="707" t="s">
        <v>3</v>
      </c>
      <c r="C962" s="707" t="s">
        <v>5</v>
      </c>
      <c r="D962" s="707" t="s">
        <v>6</v>
      </c>
      <c r="E962" s="710" t="s">
        <v>63</v>
      </c>
      <c r="F962" s="711"/>
      <c r="G962" s="711"/>
      <c r="H962" s="712"/>
      <c r="I962" s="121" t="s">
        <v>20</v>
      </c>
      <c r="J962" s="122" t="s">
        <v>7</v>
      </c>
      <c r="K962" s="122" t="s">
        <v>8</v>
      </c>
    </row>
    <row r="963" spans="1:11" s="110" customFormat="1" ht="23.25">
      <c r="A963" s="708"/>
      <c r="B963" s="708"/>
      <c r="C963" s="708"/>
      <c r="D963" s="708"/>
      <c r="E963" s="491" t="s">
        <v>245</v>
      </c>
      <c r="F963" s="123"/>
      <c r="G963" s="491" t="s">
        <v>246</v>
      </c>
      <c r="H963" s="491" t="s">
        <v>247</v>
      </c>
      <c r="I963" s="117" t="s">
        <v>21</v>
      </c>
      <c r="J963" s="124" t="s">
        <v>64</v>
      </c>
      <c r="K963" s="124" t="s">
        <v>9</v>
      </c>
    </row>
    <row r="964" spans="1:11" s="110" customFormat="1" ht="23.25">
      <c r="A964" s="709"/>
      <c r="B964" s="709"/>
      <c r="C964" s="709"/>
      <c r="D964" s="492" t="s">
        <v>16</v>
      </c>
      <c r="E964" s="492" t="s">
        <v>15</v>
      </c>
      <c r="F964" s="125"/>
      <c r="G964" s="492" t="s">
        <v>15</v>
      </c>
      <c r="H964" s="492" t="s">
        <v>15</v>
      </c>
      <c r="I964" s="126"/>
      <c r="J964" s="127"/>
      <c r="K964" s="127"/>
    </row>
    <row r="965" spans="1:11" ht="23.25">
      <c r="A965" s="337">
        <v>5</v>
      </c>
      <c r="B965" s="315" t="s">
        <v>536</v>
      </c>
      <c r="C965" s="133" t="s">
        <v>538</v>
      </c>
      <c r="D965" s="133" t="s">
        <v>2548</v>
      </c>
      <c r="E965" s="157" t="s">
        <v>25</v>
      </c>
      <c r="F965" s="130" t="s">
        <v>25</v>
      </c>
      <c r="G965" s="157" t="s">
        <v>25</v>
      </c>
      <c r="H965" s="129">
        <v>30000</v>
      </c>
      <c r="I965" s="135" t="s">
        <v>279</v>
      </c>
      <c r="J965" s="133" t="s">
        <v>288</v>
      </c>
      <c r="K965" s="128" t="s">
        <v>24</v>
      </c>
    </row>
    <row r="966" spans="1:11" ht="23.25">
      <c r="A966" s="337"/>
      <c r="B966" s="334" t="s">
        <v>2546</v>
      </c>
      <c r="C966" s="133" t="s">
        <v>539</v>
      </c>
      <c r="D966" s="173" t="s">
        <v>2549</v>
      </c>
      <c r="E966" s="129"/>
      <c r="F966" s="130"/>
      <c r="G966" s="129"/>
      <c r="H966" s="129" t="s">
        <v>138</v>
      </c>
      <c r="I966" s="132" t="s">
        <v>280</v>
      </c>
      <c r="J966" s="133" t="s">
        <v>289</v>
      </c>
      <c r="K966" s="149"/>
    </row>
    <row r="967" spans="1:11" ht="23.25">
      <c r="A967" s="337"/>
      <c r="B967" s="133" t="s">
        <v>2547</v>
      </c>
      <c r="C967" s="133" t="s">
        <v>540</v>
      </c>
      <c r="D967" s="132" t="s">
        <v>344</v>
      </c>
      <c r="E967" s="129"/>
      <c r="F967" s="130"/>
      <c r="G967" s="129"/>
      <c r="H967" s="129"/>
      <c r="I967" s="132" t="s">
        <v>2550</v>
      </c>
      <c r="J967" s="133" t="s">
        <v>285</v>
      </c>
      <c r="K967" s="128"/>
    </row>
    <row r="968" spans="1:11" ht="23.25">
      <c r="A968" s="208"/>
      <c r="B968" s="155"/>
      <c r="C968" s="155" t="s">
        <v>541</v>
      </c>
      <c r="D968" s="155"/>
      <c r="E968" s="162"/>
      <c r="F968" s="184"/>
      <c r="G968" s="162"/>
      <c r="H968" s="162"/>
      <c r="I968" s="164" t="s">
        <v>134</v>
      </c>
      <c r="J968" s="165" t="s">
        <v>286</v>
      </c>
      <c r="K968" s="154"/>
    </row>
    <row r="969" spans="1:11" s="228" customFormat="1" ht="23.25">
      <c r="A969" s="224"/>
      <c r="B969" s="313" t="s">
        <v>85</v>
      </c>
      <c r="C969" s="224"/>
      <c r="D969" s="224"/>
      <c r="E969" s="224"/>
      <c r="F969" s="224"/>
      <c r="G969" s="224"/>
      <c r="H969" s="224"/>
      <c r="I969" s="225"/>
      <c r="J969" s="226"/>
      <c r="K969" s="227"/>
    </row>
    <row r="970" spans="1:11" ht="23.25">
      <c r="A970" s="148">
        <v>6</v>
      </c>
      <c r="B970" s="133" t="s">
        <v>745</v>
      </c>
      <c r="C970" s="133" t="s">
        <v>538</v>
      </c>
      <c r="D970" s="133" t="s">
        <v>2459</v>
      </c>
      <c r="E970" s="157" t="s">
        <v>25</v>
      </c>
      <c r="F970" s="130" t="s">
        <v>25</v>
      </c>
      <c r="G970" s="157" t="s">
        <v>25</v>
      </c>
      <c r="H970" s="129">
        <v>600000</v>
      </c>
      <c r="I970" s="135" t="s">
        <v>279</v>
      </c>
      <c r="J970" s="133" t="s">
        <v>288</v>
      </c>
      <c r="K970" s="128" t="s">
        <v>24</v>
      </c>
    </row>
    <row r="971" spans="1:11" ht="23.25">
      <c r="A971" s="148"/>
      <c r="B971" s="133" t="s">
        <v>2466</v>
      </c>
      <c r="C971" s="133" t="s">
        <v>539</v>
      </c>
      <c r="D971" s="173" t="s">
        <v>2467</v>
      </c>
      <c r="E971" s="129"/>
      <c r="F971" s="130"/>
      <c r="G971" s="129"/>
      <c r="H971" s="129" t="s">
        <v>138</v>
      </c>
      <c r="I971" s="132" t="s">
        <v>280</v>
      </c>
      <c r="J971" s="133" t="s">
        <v>289</v>
      </c>
      <c r="K971" s="149"/>
    </row>
    <row r="972" spans="1:11" ht="23.25">
      <c r="A972" s="148"/>
      <c r="B972" s="338" t="s">
        <v>85</v>
      </c>
      <c r="C972" s="133" t="s">
        <v>540</v>
      </c>
      <c r="D972" s="133" t="s">
        <v>344</v>
      </c>
      <c r="E972" s="129"/>
      <c r="F972" s="130"/>
      <c r="G972" s="129"/>
      <c r="H972" s="129"/>
      <c r="I972" s="132" t="s">
        <v>2462</v>
      </c>
      <c r="J972" s="133" t="s">
        <v>285</v>
      </c>
      <c r="K972" s="128"/>
    </row>
    <row r="973" spans="1:11" ht="23.25">
      <c r="A973" s="208"/>
      <c r="B973" s="404"/>
      <c r="C973" s="155" t="s">
        <v>541</v>
      </c>
      <c r="D973" s="155"/>
      <c r="E973" s="162"/>
      <c r="F973" s="163"/>
      <c r="G973" s="162"/>
      <c r="H973" s="162"/>
      <c r="I973" s="164"/>
      <c r="J973" s="165" t="s">
        <v>286</v>
      </c>
      <c r="K973" s="128"/>
    </row>
    <row r="974" spans="1:11" ht="23.25">
      <c r="A974" s="148">
        <v>7</v>
      </c>
      <c r="B974" s="133" t="s">
        <v>745</v>
      </c>
      <c r="C974" s="133" t="s">
        <v>538</v>
      </c>
      <c r="D974" s="133" t="s">
        <v>2469</v>
      </c>
      <c r="E974" s="157" t="s">
        <v>25</v>
      </c>
      <c r="F974" s="130" t="s">
        <v>25</v>
      </c>
      <c r="G974" s="157" t="s">
        <v>25</v>
      </c>
      <c r="H974" s="129">
        <v>600000</v>
      </c>
      <c r="I974" s="135" t="s">
        <v>279</v>
      </c>
      <c r="J974" s="133" t="s">
        <v>288</v>
      </c>
      <c r="K974" s="128" t="s">
        <v>24</v>
      </c>
    </row>
    <row r="975" spans="1:11" ht="23.25">
      <c r="A975" s="148"/>
      <c r="B975" s="133" t="s">
        <v>2468</v>
      </c>
      <c r="C975" s="133" t="s">
        <v>539</v>
      </c>
      <c r="D975" s="133" t="s">
        <v>344</v>
      </c>
      <c r="E975" s="129"/>
      <c r="F975" s="130"/>
      <c r="G975" s="129"/>
      <c r="H975" s="129" t="s">
        <v>138</v>
      </c>
      <c r="I975" s="132" t="s">
        <v>280</v>
      </c>
      <c r="J975" s="133" t="s">
        <v>289</v>
      </c>
      <c r="K975" s="149"/>
    </row>
    <row r="976" spans="1:11" ht="23.25">
      <c r="A976" s="148"/>
      <c r="B976" s="338" t="s">
        <v>85</v>
      </c>
      <c r="C976" s="133" t="s">
        <v>540</v>
      </c>
      <c r="D976" s="133"/>
      <c r="E976" s="129"/>
      <c r="F976" s="130"/>
      <c r="G976" s="129"/>
      <c r="H976" s="129"/>
      <c r="I976" s="132" t="s">
        <v>2462</v>
      </c>
      <c r="J976" s="133" t="s">
        <v>285</v>
      </c>
      <c r="K976" s="128"/>
    </row>
    <row r="977" spans="1:11" ht="23.25">
      <c r="A977" s="208"/>
      <c r="B977" s="404"/>
      <c r="C977" s="155" t="s">
        <v>541</v>
      </c>
      <c r="D977" s="155"/>
      <c r="E977" s="162"/>
      <c r="F977" s="163"/>
      <c r="G977" s="162"/>
      <c r="H977" s="162"/>
      <c r="I977" s="164"/>
      <c r="J977" s="165" t="s">
        <v>286</v>
      </c>
      <c r="K977" s="154"/>
    </row>
    <row r="978" spans="1:11" s="228" customFormat="1" ht="23.25">
      <c r="A978" s="224"/>
      <c r="B978" s="313" t="s">
        <v>596</v>
      </c>
      <c r="C978" s="224"/>
      <c r="D978" s="224"/>
      <c r="E978" s="224"/>
      <c r="F978" s="224"/>
      <c r="G978" s="224"/>
      <c r="H978" s="224"/>
      <c r="I978" s="225"/>
      <c r="J978" s="226"/>
      <c r="K978" s="227"/>
    </row>
    <row r="979" spans="1:11" ht="23.25">
      <c r="A979" s="128">
        <v>8</v>
      </c>
      <c r="B979" s="132" t="s">
        <v>329</v>
      </c>
      <c r="C979" s="133" t="s">
        <v>538</v>
      </c>
      <c r="D979" s="133" t="s">
        <v>557</v>
      </c>
      <c r="E979" s="157" t="s">
        <v>25</v>
      </c>
      <c r="F979" s="130" t="s">
        <v>25</v>
      </c>
      <c r="G979" s="157" t="s">
        <v>25</v>
      </c>
      <c r="H979" s="129">
        <v>700000</v>
      </c>
      <c r="I979" s="135" t="s">
        <v>279</v>
      </c>
      <c r="J979" s="133" t="s">
        <v>288</v>
      </c>
      <c r="K979" s="128" t="s">
        <v>24</v>
      </c>
    </row>
    <row r="980" spans="1:11" ht="23.25">
      <c r="A980" s="128"/>
      <c r="B980" s="133" t="s">
        <v>605</v>
      </c>
      <c r="C980" s="133" t="s">
        <v>539</v>
      </c>
      <c r="D980" s="173" t="s">
        <v>558</v>
      </c>
      <c r="E980" s="129"/>
      <c r="F980" s="130"/>
      <c r="G980" s="129"/>
      <c r="H980" s="129" t="s">
        <v>138</v>
      </c>
      <c r="I980" s="132" t="s">
        <v>280</v>
      </c>
      <c r="J980" s="133" t="s">
        <v>289</v>
      </c>
      <c r="K980" s="149"/>
    </row>
    <row r="981" spans="1:11" ht="23.25">
      <c r="A981" s="128"/>
      <c r="B981" s="133" t="s">
        <v>606</v>
      </c>
      <c r="C981" s="133" t="s">
        <v>540</v>
      </c>
      <c r="D981" s="132" t="s">
        <v>342</v>
      </c>
      <c r="E981" s="129"/>
      <c r="F981" s="130"/>
      <c r="G981" s="129"/>
      <c r="H981" s="129"/>
      <c r="I981" s="132" t="s">
        <v>542</v>
      </c>
      <c r="J981" s="133" t="s">
        <v>285</v>
      </c>
      <c r="K981" s="128"/>
    </row>
    <row r="982" spans="1:11" ht="23.25">
      <c r="A982" s="154"/>
      <c r="B982" s="272"/>
      <c r="C982" s="155" t="s">
        <v>541</v>
      </c>
      <c r="D982" s="155" t="s">
        <v>344</v>
      </c>
      <c r="E982" s="162"/>
      <c r="F982" s="163"/>
      <c r="G982" s="162"/>
      <c r="H982" s="162"/>
      <c r="I982" s="164" t="s">
        <v>282</v>
      </c>
      <c r="J982" s="165" t="s">
        <v>286</v>
      </c>
      <c r="K982" s="154"/>
    </row>
    <row r="983" spans="1:11" s="228" customFormat="1" ht="23.25">
      <c r="A983" s="224"/>
      <c r="B983" s="313" t="s">
        <v>607</v>
      </c>
      <c r="C983" s="224"/>
      <c r="D983" s="224"/>
      <c r="E983" s="224"/>
      <c r="F983" s="224"/>
      <c r="G983" s="224"/>
      <c r="H983" s="224"/>
      <c r="I983" s="225"/>
      <c r="J983" s="226"/>
      <c r="K983" s="227"/>
    </row>
    <row r="984" spans="1:11" ht="23.25">
      <c r="A984" s="206" t="s">
        <v>2471</v>
      </c>
      <c r="B984" s="133" t="s">
        <v>329</v>
      </c>
      <c r="C984" s="133" t="s">
        <v>538</v>
      </c>
      <c r="D984" s="133" t="s">
        <v>557</v>
      </c>
      <c r="E984" s="157" t="s">
        <v>25</v>
      </c>
      <c r="F984" s="130" t="s">
        <v>25</v>
      </c>
      <c r="G984" s="157" t="s">
        <v>25</v>
      </c>
      <c r="H984" s="129">
        <v>700000</v>
      </c>
      <c r="I984" s="135" t="s">
        <v>279</v>
      </c>
      <c r="J984" s="133" t="s">
        <v>288</v>
      </c>
      <c r="K984" s="128" t="s">
        <v>24</v>
      </c>
    </row>
    <row r="985" spans="1:11" ht="23.25">
      <c r="A985" s="206"/>
      <c r="B985" s="133" t="s">
        <v>643</v>
      </c>
      <c r="C985" s="133" t="s">
        <v>539</v>
      </c>
      <c r="D985" s="173" t="s">
        <v>558</v>
      </c>
      <c r="E985" s="129"/>
      <c r="F985" s="130"/>
      <c r="G985" s="129"/>
      <c r="H985" s="129" t="s">
        <v>138</v>
      </c>
      <c r="I985" s="132" t="s">
        <v>280</v>
      </c>
      <c r="J985" s="133" t="s">
        <v>289</v>
      </c>
      <c r="K985" s="149"/>
    </row>
    <row r="986" spans="1:11" ht="23.25">
      <c r="A986" s="206"/>
      <c r="B986" s="133" t="s">
        <v>645</v>
      </c>
      <c r="C986" s="133" t="s">
        <v>540</v>
      </c>
      <c r="D986" s="133" t="s">
        <v>344</v>
      </c>
      <c r="E986" s="129"/>
      <c r="F986" s="130"/>
      <c r="G986" s="129"/>
      <c r="H986" s="129"/>
      <c r="I986" s="132" t="s">
        <v>542</v>
      </c>
      <c r="J986" s="133" t="s">
        <v>285</v>
      </c>
      <c r="K986" s="128"/>
    </row>
    <row r="987" spans="1:11" ht="23.25">
      <c r="A987" s="268"/>
      <c r="B987" s="155" t="s">
        <v>644</v>
      </c>
      <c r="C987" s="155" t="s">
        <v>541</v>
      </c>
      <c r="D987" s="155"/>
      <c r="E987" s="162"/>
      <c r="F987" s="163"/>
      <c r="G987" s="162"/>
      <c r="H987" s="162"/>
      <c r="I987" s="164" t="s">
        <v>282</v>
      </c>
      <c r="J987" s="165" t="s">
        <v>286</v>
      </c>
      <c r="K987" s="154"/>
    </row>
    <row r="988" ht="23.25">
      <c r="D988" s="118">
        <v>61</v>
      </c>
    </row>
    <row r="989" spans="1:11" s="147" customFormat="1" ht="26.25">
      <c r="A989" s="300" t="s">
        <v>253</v>
      </c>
      <c r="B989" s="300"/>
      <c r="C989" s="300"/>
      <c r="D989" s="301"/>
      <c r="E989" s="302"/>
      <c r="F989" s="303"/>
      <c r="G989" s="302"/>
      <c r="H989" s="302"/>
      <c r="I989" s="304"/>
      <c r="J989" s="305"/>
      <c r="K989" s="296" t="s">
        <v>249</v>
      </c>
    </row>
    <row r="990" spans="1:11" s="147" customFormat="1" ht="26.25">
      <c r="A990" s="306" t="s">
        <v>871</v>
      </c>
      <c r="B990" s="307"/>
      <c r="C990" s="306"/>
      <c r="D990" s="308"/>
      <c r="E990" s="309"/>
      <c r="F990" s="310"/>
      <c r="G990" s="309"/>
      <c r="H990" s="309"/>
      <c r="I990" s="311"/>
      <c r="J990" s="312"/>
      <c r="K990" s="312"/>
    </row>
    <row r="991" spans="1:11" s="110" customFormat="1" ht="23.25">
      <c r="A991" s="707" t="s">
        <v>4</v>
      </c>
      <c r="B991" s="707" t="s">
        <v>3</v>
      </c>
      <c r="C991" s="707" t="s">
        <v>5</v>
      </c>
      <c r="D991" s="707" t="s">
        <v>6</v>
      </c>
      <c r="E991" s="710" t="s">
        <v>63</v>
      </c>
      <c r="F991" s="711"/>
      <c r="G991" s="711"/>
      <c r="H991" s="712"/>
      <c r="I991" s="121" t="s">
        <v>20</v>
      </c>
      <c r="J991" s="122" t="s">
        <v>7</v>
      </c>
      <c r="K991" s="122" t="s">
        <v>8</v>
      </c>
    </row>
    <row r="992" spans="1:11" s="110" customFormat="1" ht="23.25">
      <c r="A992" s="708"/>
      <c r="B992" s="708"/>
      <c r="C992" s="708"/>
      <c r="D992" s="708"/>
      <c r="E992" s="491" t="s">
        <v>245</v>
      </c>
      <c r="F992" s="123"/>
      <c r="G992" s="491" t="s">
        <v>246</v>
      </c>
      <c r="H992" s="491" t="s">
        <v>247</v>
      </c>
      <c r="I992" s="117" t="s">
        <v>21</v>
      </c>
      <c r="J992" s="124" t="s">
        <v>64</v>
      </c>
      <c r="K992" s="124" t="s">
        <v>9</v>
      </c>
    </row>
    <row r="993" spans="1:11" s="110" customFormat="1" ht="23.25">
      <c r="A993" s="709"/>
      <c r="B993" s="709"/>
      <c r="C993" s="709"/>
      <c r="D993" s="492" t="s">
        <v>16</v>
      </c>
      <c r="E993" s="492" t="s">
        <v>15</v>
      </c>
      <c r="F993" s="125"/>
      <c r="G993" s="492" t="s">
        <v>15</v>
      </c>
      <c r="H993" s="492" t="s">
        <v>15</v>
      </c>
      <c r="I993" s="126"/>
      <c r="J993" s="127"/>
      <c r="K993" s="127"/>
    </row>
    <row r="994" spans="1:11" s="228" customFormat="1" ht="23.25">
      <c r="A994" s="224"/>
      <c r="B994" s="313" t="s">
        <v>646</v>
      </c>
      <c r="C994" s="224"/>
      <c r="D994" s="224"/>
      <c r="E994" s="224"/>
      <c r="F994" s="224"/>
      <c r="G994" s="224"/>
      <c r="H994" s="224"/>
      <c r="I994" s="225"/>
      <c r="J994" s="226"/>
      <c r="K994" s="227"/>
    </row>
    <row r="995" spans="1:11" ht="23.25">
      <c r="A995" s="206" t="s">
        <v>51</v>
      </c>
      <c r="B995" s="133" t="s">
        <v>329</v>
      </c>
      <c r="C995" s="133" t="s">
        <v>538</v>
      </c>
      <c r="D995" s="133" t="s">
        <v>557</v>
      </c>
      <c r="E995" s="157" t="s">
        <v>25</v>
      </c>
      <c r="F995" s="130" t="s">
        <v>25</v>
      </c>
      <c r="G995" s="157" t="s">
        <v>25</v>
      </c>
      <c r="H995" s="129">
        <v>700000</v>
      </c>
      <c r="I995" s="135" t="s">
        <v>279</v>
      </c>
      <c r="J995" s="133" t="s">
        <v>288</v>
      </c>
      <c r="K995" s="128" t="s">
        <v>24</v>
      </c>
    </row>
    <row r="996" spans="1:11" ht="23.25">
      <c r="A996" s="206"/>
      <c r="B996" s="133" t="s">
        <v>647</v>
      </c>
      <c r="C996" s="133" t="s">
        <v>539</v>
      </c>
      <c r="D996" s="173" t="s">
        <v>650</v>
      </c>
      <c r="E996" s="129"/>
      <c r="F996" s="130"/>
      <c r="G996" s="129"/>
      <c r="H996" s="129" t="s">
        <v>138</v>
      </c>
      <c r="I996" s="132" t="s">
        <v>280</v>
      </c>
      <c r="J996" s="133" t="s">
        <v>289</v>
      </c>
      <c r="K996" s="149"/>
    </row>
    <row r="997" spans="1:11" ht="23.25">
      <c r="A997" s="206"/>
      <c r="B997" s="133" t="s">
        <v>648</v>
      </c>
      <c r="C997" s="133" t="s">
        <v>540</v>
      </c>
      <c r="D997" s="133" t="s">
        <v>344</v>
      </c>
      <c r="E997" s="129"/>
      <c r="F997" s="130"/>
      <c r="G997" s="129"/>
      <c r="H997" s="129"/>
      <c r="I997" s="132" t="s">
        <v>542</v>
      </c>
      <c r="J997" s="133" t="s">
        <v>285</v>
      </c>
      <c r="K997" s="128"/>
    </row>
    <row r="998" spans="1:11" ht="23.25">
      <c r="A998" s="268"/>
      <c r="B998" s="155" t="s">
        <v>649</v>
      </c>
      <c r="C998" s="155" t="s">
        <v>541</v>
      </c>
      <c r="D998" s="155"/>
      <c r="E998" s="162"/>
      <c r="F998" s="163"/>
      <c r="G998" s="162"/>
      <c r="H998" s="162"/>
      <c r="I998" s="164" t="s">
        <v>282</v>
      </c>
      <c r="J998" s="165" t="s">
        <v>286</v>
      </c>
      <c r="K998" s="154"/>
    </row>
    <row r="999" spans="1:11" s="228" customFormat="1" ht="23.25">
      <c r="A999" s="224"/>
      <c r="B999" s="313" t="s">
        <v>234</v>
      </c>
      <c r="C999" s="224"/>
      <c r="D999" s="224"/>
      <c r="E999" s="224"/>
      <c r="F999" s="224"/>
      <c r="G999" s="224"/>
      <c r="H999" s="224"/>
      <c r="I999" s="225"/>
      <c r="J999" s="226"/>
      <c r="K999" s="227"/>
    </row>
    <row r="1000" spans="1:11" ht="23.25">
      <c r="A1000" s="148">
        <v>11</v>
      </c>
      <c r="B1000" s="133" t="s">
        <v>745</v>
      </c>
      <c r="C1000" s="133" t="s">
        <v>538</v>
      </c>
      <c r="D1000" s="133" t="s">
        <v>2464</v>
      </c>
      <c r="E1000" s="157" t="s">
        <v>25</v>
      </c>
      <c r="F1000" s="130" t="s">
        <v>25</v>
      </c>
      <c r="G1000" s="157" t="s">
        <v>25</v>
      </c>
      <c r="H1000" s="129">
        <v>600000</v>
      </c>
      <c r="I1000" s="135" t="s">
        <v>279</v>
      </c>
      <c r="J1000" s="133" t="s">
        <v>288</v>
      </c>
      <c r="K1000" s="128" t="s">
        <v>24</v>
      </c>
    </row>
    <row r="1001" spans="1:11" ht="23.25">
      <c r="A1001" s="148"/>
      <c r="B1001" s="133" t="s">
        <v>2463</v>
      </c>
      <c r="C1001" s="133" t="s">
        <v>539</v>
      </c>
      <c r="D1001" s="173" t="s">
        <v>2465</v>
      </c>
      <c r="E1001" s="129"/>
      <c r="F1001" s="130"/>
      <c r="G1001" s="129"/>
      <c r="H1001" s="129" t="s">
        <v>138</v>
      </c>
      <c r="I1001" s="132" t="s">
        <v>280</v>
      </c>
      <c r="J1001" s="133" t="s">
        <v>289</v>
      </c>
      <c r="K1001" s="149"/>
    </row>
    <row r="1002" spans="1:11" ht="23.25">
      <c r="A1002" s="148"/>
      <c r="B1002" s="338" t="s">
        <v>234</v>
      </c>
      <c r="C1002" s="133" t="s">
        <v>540</v>
      </c>
      <c r="D1002" s="133" t="s">
        <v>344</v>
      </c>
      <c r="E1002" s="129"/>
      <c r="F1002" s="130"/>
      <c r="G1002" s="129"/>
      <c r="H1002" s="129"/>
      <c r="I1002" s="132" t="s">
        <v>542</v>
      </c>
      <c r="J1002" s="133" t="s">
        <v>285</v>
      </c>
      <c r="K1002" s="128"/>
    </row>
    <row r="1003" spans="1:11" ht="23.25">
      <c r="A1003" s="148"/>
      <c r="B1003" s="336"/>
      <c r="C1003" s="133" t="s">
        <v>541</v>
      </c>
      <c r="D1003" s="133"/>
      <c r="E1003" s="129"/>
      <c r="F1003" s="130"/>
      <c r="G1003" s="129"/>
      <c r="H1003" s="129"/>
      <c r="I1003" s="132" t="s">
        <v>282</v>
      </c>
      <c r="J1003" s="140" t="s">
        <v>286</v>
      </c>
      <c r="K1003" s="128"/>
    </row>
    <row r="1004" spans="1:11" ht="23.25">
      <c r="A1004" s="208"/>
      <c r="B1004" s="404"/>
      <c r="C1004" s="155"/>
      <c r="D1004" s="155"/>
      <c r="E1004" s="162"/>
      <c r="F1004" s="163"/>
      <c r="G1004" s="162"/>
      <c r="H1004" s="162"/>
      <c r="I1004" s="164"/>
      <c r="J1004" s="165"/>
      <c r="K1004" s="154"/>
    </row>
    <row r="1005" spans="1:11" ht="23.25">
      <c r="A1005" s="148">
        <v>12</v>
      </c>
      <c r="B1005" s="133" t="s">
        <v>745</v>
      </c>
      <c r="C1005" s="133" t="s">
        <v>538</v>
      </c>
      <c r="D1005" s="133" t="s">
        <v>557</v>
      </c>
      <c r="E1005" s="157" t="s">
        <v>25</v>
      </c>
      <c r="F1005" s="130" t="s">
        <v>25</v>
      </c>
      <c r="G1005" s="157" t="s">
        <v>25</v>
      </c>
      <c r="H1005" s="129">
        <v>600000</v>
      </c>
      <c r="I1005" s="135" t="s">
        <v>279</v>
      </c>
      <c r="J1005" s="133" t="s">
        <v>288</v>
      </c>
      <c r="K1005" s="128" t="s">
        <v>24</v>
      </c>
    </row>
    <row r="1006" spans="1:11" ht="23.25">
      <c r="A1006" s="148"/>
      <c r="B1006" s="133" t="s">
        <v>746</v>
      </c>
      <c r="C1006" s="133" t="s">
        <v>539</v>
      </c>
      <c r="D1006" s="173" t="s">
        <v>748</v>
      </c>
      <c r="E1006" s="129"/>
      <c r="F1006" s="130"/>
      <c r="G1006" s="129"/>
      <c r="H1006" s="129" t="s">
        <v>138</v>
      </c>
      <c r="I1006" s="132" t="s">
        <v>280</v>
      </c>
      <c r="J1006" s="133" t="s">
        <v>289</v>
      </c>
      <c r="K1006" s="149"/>
    </row>
    <row r="1007" spans="1:11" ht="23.25">
      <c r="A1007" s="148"/>
      <c r="B1007" s="338" t="s">
        <v>747</v>
      </c>
      <c r="C1007" s="133" t="s">
        <v>540</v>
      </c>
      <c r="D1007" s="132" t="s">
        <v>750</v>
      </c>
      <c r="E1007" s="129"/>
      <c r="F1007" s="130"/>
      <c r="G1007" s="129"/>
      <c r="H1007" s="129"/>
      <c r="I1007" s="132" t="s">
        <v>542</v>
      </c>
      <c r="J1007" s="133" t="s">
        <v>285</v>
      </c>
      <c r="K1007" s="128"/>
    </row>
    <row r="1008" spans="1:11" ht="23.25">
      <c r="A1008" s="148"/>
      <c r="B1008" s="336" t="s">
        <v>749</v>
      </c>
      <c r="C1008" s="133" t="s">
        <v>541</v>
      </c>
      <c r="D1008" s="133" t="s">
        <v>344</v>
      </c>
      <c r="E1008" s="129"/>
      <c r="F1008" s="130"/>
      <c r="G1008" s="129"/>
      <c r="H1008" s="129"/>
      <c r="I1008" s="132" t="s">
        <v>282</v>
      </c>
      <c r="J1008" s="140" t="s">
        <v>286</v>
      </c>
      <c r="K1008" s="128"/>
    </row>
    <row r="1009" spans="1:11" ht="23.25">
      <c r="A1009" s="208"/>
      <c r="B1009" s="404"/>
      <c r="C1009" s="155"/>
      <c r="D1009" s="155"/>
      <c r="E1009" s="162"/>
      <c r="F1009" s="163"/>
      <c r="G1009" s="162"/>
      <c r="H1009" s="162"/>
      <c r="I1009" s="164"/>
      <c r="J1009" s="165"/>
      <c r="K1009" s="154"/>
    </row>
    <row r="1010" spans="1:11" s="228" customFormat="1" ht="23.25">
      <c r="A1010" s="224"/>
      <c r="B1010" s="313" t="s">
        <v>234</v>
      </c>
      <c r="C1010" s="224"/>
      <c r="D1010" s="224"/>
      <c r="E1010" s="224"/>
      <c r="F1010" s="224"/>
      <c r="G1010" s="224"/>
      <c r="H1010" s="224"/>
      <c r="I1010" s="225"/>
      <c r="J1010" s="226"/>
      <c r="K1010" s="227"/>
    </row>
    <row r="1011" spans="1:11" ht="23.25">
      <c r="A1011" s="148">
        <v>13</v>
      </c>
      <c r="B1011" s="133" t="s">
        <v>745</v>
      </c>
      <c r="C1011" s="133" t="s">
        <v>538</v>
      </c>
      <c r="D1011" s="133" t="s">
        <v>2459</v>
      </c>
      <c r="E1011" s="157" t="s">
        <v>25</v>
      </c>
      <c r="F1011" s="130" t="s">
        <v>25</v>
      </c>
      <c r="G1011" s="157" t="s">
        <v>25</v>
      </c>
      <c r="H1011" s="129">
        <v>600000</v>
      </c>
      <c r="I1011" s="135" t="s">
        <v>279</v>
      </c>
      <c r="J1011" s="133" t="s">
        <v>288</v>
      </c>
      <c r="K1011" s="128" t="s">
        <v>24</v>
      </c>
    </row>
    <row r="1012" spans="1:11" ht="23.25">
      <c r="A1012" s="148"/>
      <c r="B1012" s="133" t="s">
        <v>2457</v>
      </c>
      <c r="C1012" s="133" t="s">
        <v>539</v>
      </c>
      <c r="D1012" s="173" t="s">
        <v>2460</v>
      </c>
      <c r="E1012" s="129"/>
      <c r="F1012" s="130"/>
      <c r="G1012" s="129"/>
      <c r="H1012" s="129" t="s">
        <v>138</v>
      </c>
      <c r="I1012" s="132" t="s">
        <v>280</v>
      </c>
      <c r="J1012" s="133" t="s">
        <v>289</v>
      </c>
      <c r="K1012" s="149"/>
    </row>
    <row r="1013" spans="1:11" ht="23.25">
      <c r="A1013" s="148"/>
      <c r="B1013" s="338" t="s">
        <v>2458</v>
      </c>
      <c r="C1013" s="133" t="s">
        <v>540</v>
      </c>
      <c r="D1013" s="132" t="s">
        <v>2461</v>
      </c>
      <c r="E1013" s="129"/>
      <c r="F1013" s="130"/>
      <c r="G1013" s="129"/>
      <c r="H1013" s="129"/>
      <c r="I1013" s="132" t="s">
        <v>2462</v>
      </c>
      <c r="J1013" s="133" t="s">
        <v>285</v>
      </c>
      <c r="K1013" s="128"/>
    </row>
    <row r="1014" spans="1:11" ht="23.25">
      <c r="A1014" s="148"/>
      <c r="B1014" s="336"/>
      <c r="C1014" s="133" t="s">
        <v>541</v>
      </c>
      <c r="D1014" s="133" t="s">
        <v>344</v>
      </c>
      <c r="E1014" s="129"/>
      <c r="F1014" s="130"/>
      <c r="G1014" s="129"/>
      <c r="H1014" s="129"/>
      <c r="I1014" s="132"/>
      <c r="J1014" s="140" t="s">
        <v>286</v>
      </c>
      <c r="K1014" s="128"/>
    </row>
    <row r="1015" spans="1:11" ht="23.25">
      <c r="A1015" s="161"/>
      <c r="B1015" s="267"/>
      <c r="C1015" s="161"/>
      <c r="D1015" s="161"/>
      <c r="E1015" s="292"/>
      <c r="F1015" s="293"/>
      <c r="G1015" s="269"/>
      <c r="H1015" s="269"/>
      <c r="I1015" s="325"/>
      <c r="J1015" s="289"/>
      <c r="K1015" s="161"/>
    </row>
    <row r="1016" spans="1:11" ht="23.25">
      <c r="A1016" s="166"/>
      <c r="B1016" s="158"/>
      <c r="C1016" s="166"/>
      <c r="D1016" s="114">
        <v>62</v>
      </c>
      <c r="E1016" s="216"/>
      <c r="F1016" s="217"/>
      <c r="G1016" s="216"/>
      <c r="H1016" s="216"/>
      <c r="I1016" s="218"/>
      <c r="J1016" s="166"/>
      <c r="K1016" s="166"/>
    </row>
    <row r="1017" spans="1:11" s="147" customFormat="1" ht="26.25">
      <c r="A1017" s="300" t="s">
        <v>253</v>
      </c>
      <c r="B1017" s="300"/>
      <c r="C1017" s="300"/>
      <c r="D1017" s="301"/>
      <c r="E1017" s="302"/>
      <c r="F1017" s="303"/>
      <c r="G1017" s="302"/>
      <c r="H1017" s="302"/>
      <c r="I1017" s="304"/>
      <c r="J1017" s="305"/>
      <c r="K1017" s="296" t="s">
        <v>249</v>
      </c>
    </row>
    <row r="1018" spans="1:11" s="147" customFormat="1" ht="26.25">
      <c r="A1018" s="306" t="s">
        <v>871</v>
      </c>
      <c r="B1018" s="307"/>
      <c r="C1018" s="306"/>
      <c r="D1018" s="308"/>
      <c r="E1018" s="309"/>
      <c r="F1018" s="310"/>
      <c r="G1018" s="309"/>
      <c r="H1018" s="309"/>
      <c r="I1018" s="311"/>
      <c r="J1018" s="312"/>
      <c r="K1018" s="312"/>
    </row>
    <row r="1019" spans="1:11" s="110" customFormat="1" ht="23.25">
      <c r="A1019" s="707" t="s">
        <v>4</v>
      </c>
      <c r="B1019" s="707" t="s">
        <v>3</v>
      </c>
      <c r="C1019" s="707" t="s">
        <v>5</v>
      </c>
      <c r="D1019" s="707" t="s">
        <v>6</v>
      </c>
      <c r="E1019" s="710" t="s">
        <v>63</v>
      </c>
      <c r="F1019" s="711"/>
      <c r="G1019" s="711"/>
      <c r="H1019" s="712"/>
      <c r="I1019" s="121" t="s">
        <v>20</v>
      </c>
      <c r="J1019" s="122" t="s">
        <v>7</v>
      </c>
      <c r="K1019" s="122" t="s">
        <v>8</v>
      </c>
    </row>
    <row r="1020" spans="1:11" s="110" customFormat="1" ht="23.25">
      <c r="A1020" s="708"/>
      <c r="B1020" s="708"/>
      <c r="C1020" s="708"/>
      <c r="D1020" s="708"/>
      <c r="E1020" s="491" t="s">
        <v>245</v>
      </c>
      <c r="F1020" s="123"/>
      <c r="G1020" s="491" t="s">
        <v>246</v>
      </c>
      <c r="H1020" s="491" t="s">
        <v>247</v>
      </c>
      <c r="I1020" s="117" t="s">
        <v>21</v>
      </c>
      <c r="J1020" s="124" t="s">
        <v>64</v>
      </c>
      <c r="K1020" s="124" t="s">
        <v>9</v>
      </c>
    </row>
    <row r="1021" spans="1:11" s="110" customFormat="1" ht="23.25">
      <c r="A1021" s="709"/>
      <c r="B1021" s="709"/>
      <c r="C1021" s="709"/>
      <c r="D1021" s="492" t="s">
        <v>16</v>
      </c>
      <c r="E1021" s="492" t="s">
        <v>15</v>
      </c>
      <c r="F1021" s="125"/>
      <c r="G1021" s="492" t="s">
        <v>15</v>
      </c>
      <c r="H1021" s="492" t="s">
        <v>15</v>
      </c>
      <c r="I1021" s="126"/>
      <c r="J1021" s="127"/>
      <c r="K1021" s="127"/>
    </row>
    <row r="1022" spans="1:11" s="228" customFormat="1" ht="23.25">
      <c r="A1022" s="224"/>
      <c r="B1022" s="313" t="s">
        <v>234</v>
      </c>
      <c r="C1022" s="224"/>
      <c r="D1022" s="224"/>
      <c r="E1022" s="224"/>
      <c r="F1022" s="224"/>
      <c r="G1022" s="224"/>
      <c r="H1022" s="224"/>
      <c r="I1022" s="225"/>
      <c r="J1022" s="226"/>
      <c r="K1022" s="227"/>
    </row>
    <row r="1023" spans="1:11" ht="23.25">
      <c r="A1023" s="148">
        <v>14</v>
      </c>
      <c r="B1023" s="133" t="s">
        <v>2538</v>
      </c>
      <c r="C1023" s="133" t="s">
        <v>2542</v>
      </c>
      <c r="D1023" s="133" t="s">
        <v>2543</v>
      </c>
      <c r="E1023" s="157" t="s">
        <v>25</v>
      </c>
      <c r="F1023" s="130" t="s">
        <v>25</v>
      </c>
      <c r="G1023" s="157" t="s">
        <v>25</v>
      </c>
      <c r="H1023" s="129">
        <v>100000</v>
      </c>
      <c r="I1023" s="135" t="s">
        <v>279</v>
      </c>
      <c r="J1023" s="133" t="s">
        <v>2545</v>
      </c>
      <c r="K1023" s="128" t="s">
        <v>24</v>
      </c>
    </row>
    <row r="1024" spans="1:11" ht="23.25">
      <c r="A1024" s="148"/>
      <c r="B1024" s="133" t="s">
        <v>234</v>
      </c>
      <c r="C1024" s="133" t="s">
        <v>2540</v>
      </c>
      <c r="D1024" s="133" t="s">
        <v>344</v>
      </c>
      <c r="E1024" s="129"/>
      <c r="F1024" s="130"/>
      <c r="G1024" s="129"/>
      <c r="H1024" s="129" t="s">
        <v>138</v>
      </c>
      <c r="I1024" s="132" t="s">
        <v>2544</v>
      </c>
      <c r="J1024" s="133" t="s">
        <v>2540</v>
      </c>
      <c r="K1024" s="149"/>
    </row>
    <row r="1025" spans="1:11" ht="23.25">
      <c r="A1025" s="148"/>
      <c r="B1025" s="338"/>
      <c r="C1025" s="133" t="s">
        <v>2541</v>
      </c>
      <c r="D1025" s="132"/>
      <c r="E1025" s="129"/>
      <c r="F1025" s="130"/>
      <c r="G1025" s="129"/>
      <c r="H1025" s="129"/>
      <c r="I1025" s="132" t="s">
        <v>2539</v>
      </c>
      <c r="J1025" s="133" t="s">
        <v>2541</v>
      </c>
      <c r="K1025" s="128"/>
    </row>
    <row r="1026" spans="1:11" ht="23.25">
      <c r="A1026" s="148"/>
      <c r="B1026" s="336"/>
      <c r="C1026" s="133"/>
      <c r="D1026" s="133"/>
      <c r="E1026" s="129"/>
      <c r="F1026" s="130"/>
      <c r="G1026" s="129"/>
      <c r="H1026" s="129"/>
      <c r="I1026" s="132" t="s">
        <v>134</v>
      </c>
      <c r="J1026" s="140"/>
      <c r="K1026" s="128"/>
    </row>
    <row r="1027" spans="1:11" ht="23.25">
      <c r="A1027" s="208"/>
      <c r="B1027" s="339"/>
      <c r="C1027" s="155"/>
      <c r="D1027" s="211"/>
      <c r="E1027" s="162"/>
      <c r="F1027" s="163"/>
      <c r="G1027" s="162"/>
      <c r="H1027" s="162"/>
      <c r="I1027" s="164"/>
      <c r="J1027" s="165"/>
      <c r="K1027" s="154"/>
    </row>
    <row r="1028" spans="1:11" s="228" customFormat="1" ht="23.25">
      <c r="A1028" s="224"/>
      <c r="B1028" s="313" t="s">
        <v>104</v>
      </c>
      <c r="C1028" s="224"/>
      <c r="D1028" s="224"/>
      <c r="E1028" s="224"/>
      <c r="F1028" s="224"/>
      <c r="G1028" s="224"/>
      <c r="H1028" s="224"/>
      <c r="I1028" s="225"/>
      <c r="J1028" s="226"/>
      <c r="K1028" s="227"/>
    </row>
    <row r="1029" spans="1:11" ht="23.25">
      <c r="A1029" s="148">
        <v>15</v>
      </c>
      <c r="B1029" s="133" t="s">
        <v>745</v>
      </c>
      <c r="C1029" s="133" t="s">
        <v>538</v>
      </c>
      <c r="D1029" s="133" t="s">
        <v>557</v>
      </c>
      <c r="E1029" s="157" t="s">
        <v>25</v>
      </c>
      <c r="F1029" s="130" t="s">
        <v>25</v>
      </c>
      <c r="G1029" s="157" t="s">
        <v>25</v>
      </c>
      <c r="H1029" s="129">
        <v>700000</v>
      </c>
      <c r="I1029" s="135" t="s">
        <v>279</v>
      </c>
      <c r="J1029" s="133" t="s">
        <v>288</v>
      </c>
      <c r="K1029" s="128" t="s">
        <v>24</v>
      </c>
    </row>
    <row r="1030" spans="1:11" ht="23.25">
      <c r="A1030" s="148"/>
      <c r="B1030" s="133" t="s">
        <v>778</v>
      </c>
      <c r="C1030" s="133" t="s">
        <v>539</v>
      </c>
      <c r="D1030" s="173" t="s">
        <v>779</v>
      </c>
      <c r="E1030" s="129"/>
      <c r="F1030" s="130"/>
      <c r="G1030" s="129"/>
      <c r="H1030" s="129" t="s">
        <v>138</v>
      </c>
      <c r="I1030" s="132" t="s">
        <v>280</v>
      </c>
      <c r="J1030" s="133" t="s">
        <v>289</v>
      </c>
      <c r="K1030" s="149"/>
    </row>
    <row r="1031" spans="1:11" ht="28.5" customHeight="1">
      <c r="A1031" s="148"/>
      <c r="B1031" s="338" t="s">
        <v>2455</v>
      </c>
      <c r="C1031" s="133" t="s">
        <v>540</v>
      </c>
      <c r="D1031" s="314" t="s">
        <v>780</v>
      </c>
      <c r="E1031" s="129"/>
      <c r="F1031" s="130"/>
      <c r="G1031" s="129"/>
      <c r="H1031" s="129"/>
      <c r="I1031" s="132" t="s">
        <v>542</v>
      </c>
      <c r="J1031" s="133" t="s">
        <v>285</v>
      </c>
      <c r="K1031" s="128"/>
    </row>
    <row r="1032" spans="1:11" ht="23.25">
      <c r="A1032" s="148"/>
      <c r="B1032" s="336" t="s">
        <v>2456</v>
      </c>
      <c r="C1032" s="133" t="s">
        <v>541</v>
      </c>
      <c r="D1032" s="133" t="s">
        <v>344</v>
      </c>
      <c r="E1032" s="129"/>
      <c r="F1032" s="130"/>
      <c r="G1032" s="129"/>
      <c r="H1032" s="129"/>
      <c r="I1032" s="132" t="s">
        <v>282</v>
      </c>
      <c r="J1032" s="140" t="s">
        <v>286</v>
      </c>
      <c r="K1032" s="128"/>
    </row>
    <row r="1033" spans="1:11" ht="23.25">
      <c r="A1033" s="208"/>
      <c r="B1033" s="339"/>
      <c r="C1033" s="155"/>
      <c r="D1033" s="211"/>
      <c r="E1033" s="162"/>
      <c r="F1033" s="163"/>
      <c r="G1033" s="162"/>
      <c r="H1033" s="162"/>
      <c r="I1033" s="164"/>
      <c r="J1033" s="165"/>
      <c r="K1033" s="154"/>
    </row>
    <row r="1034" spans="1:11" ht="23.25">
      <c r="A1034" s="148">
        <v>16</v>
      </c>
      <c r="B1034" s="133" t="s">
        <v>745</v>
      </c>
      <c r="C1034" s="133" t="s">
        <v>538</v>
      </c>
      <c r="D1034" s="133" t="s">
        <v>557</v>
      </c>
      <c r="E1034" s="129" t="s">
        <v>25</v>
      </c>
      <c r="F1034" s="130"/>
      <c r="G1034" s="129">
        <v>700000</v>
      </c>
      <c r="H1034" s="129" t="s">
        <v>25</v>
      </c>
      <c r="I1034" s="135" t="s">
        <v>279</v>
      </c>
      <c r="J1034" s="133" t="s">
        <v>288</v>
      </c>
      <c r="K1034" s="128" t="s">
        <v>24</v>
      </c>
    </row>
    <row r="1035" spans="1:11" ht="23.25">
      <c r="A1035" s="148"/>
      <c r="B1035" s="133" t="s">
        <v>781</v>
      </c>
      <c r="C1035" s="133" t="s">
        <v>539</v>
      </c>
      <c r="D1035" s="173" t="s">
        <v>783</v>
      </c>
      <c r="E1035" s="129"/>
      <c r="F1035" s="130"/>
      <c r="G1035" s="129" t="s">
        <v>138</v>
      </c>
      <c r="H1035" s="129"/>
      <c r="I1035" s="132" t="s">
        <v>280</v>
      </c>
      <c r="J1035" s="133" t="s">
        <v>289</v>
      </c>
      <c r="K1035" s="149"/>
    </row>
    <row r="1036" spans="1:11" ht="28.5" customHeight="1">
      <c r="A1036" s="148"/>
      <c r="B1036" s="338" t="s">
        <v>2445</v>
      </c>
      <c r="C1036" s="133" t="s">
        <v>540</v>
      </c>
      <c r="D1036" s="314" t="s">
        <v>782</v>
      </c>
      <c r="E1036" s="129"/>
      <c r="F1036" s="130"/>
      <c r="G1036" s="129"/>
      <c r="H1036" s="129"/>
      <c r="I1036" s="132" t="s">
        <v>542</v>
      </c>
      <c r="J1036" s="133" t="s">
        <v>285</v>
      </c>
      <c r="K1036" s="128"/>
    </row>
    <row r="1037" spans="1:11" ht="23.25">
      <c r="A1037" s="148"/>
      <c r="B1037" s="336" t="s">
        <v>2446</v>
      </c>
      <c r="C1037" s="133" t="s">
        <v>541</v>
      </c>
      <c r="D1037" s="133" t="s">
        <v>344</v>
      </c>
      <c r="E1037" s="129"/>
      <c r="F1037" s="130"/>
      <c r="G1037" s="129"/>
      <c r="H1037" s="129"/>
      <c r="I1037" s="132" t="s">
        <v>282</v>
      </c>
      <c r="J1037" s="140" t="s">
        <v>286</v>
      </c>
      <c r="K1037" s="128"/>
    </row>
    <row r="1038" spans="1:11" ht="23.25">
      <c r="A1038" s="208"/>
      <c r="B1038" s="339"/>
      <c r="C1038" s="155"/>
      <c r="D1038" s="211"/>
      <c r="E1038" s="162"/>
      <c r="F1038" s="163"/>
      <c r="G1038" s="162"/>
      <c r="H1038" s="162"/>
      <c r="I1038" s="164"/>
      <c r="J1038" s="165"/>
      <c r="K1038" s="154"/>
    </row>
    <row r="1039" spans="1:11" s="6" customFormat="1" ht="23.25">
      <c r="A1039" s="342">
        <v>17</v>
      </c>
      <c r="B1039" s="343" t="s">
        <v>329</v>
      </c>
      <c r="C1039" s="343" t="s">
        <v>2404</v>
      </c>
      <c r="D1039" s="343" t="s">
        <v>557</v>
      </c>
      <c r="E1039" s="350">
        <v>10000000</v>
      </c>
      <c r="F1039" s="130"/>
      <c r="G1039" s="350">
        <v>10000000</v>
      </c>
      <c r="H1039" s="350">
        <v>10000000</v>
      </c>
      <c r="I1039" s="344" t="s">
        <v>279</v>
      </c>
      <c r="J1039" s="343" t="s">
        <v>288</v>
      </c>
      <c r="K1039" s="342" t="s">
        <v>264</v>
      </c>
    </row>
    <row r="1040" spans="1:11" s="6" customFormat="1" ht="23.25">
      <c r="A1040" s="342"/>
      <c r="B1040" s="343" t="s">
        <v>2408</v>
      </c>
      <c r="C1040" s="343" t="s">
        <v>2405</v>
      </c>
      <c r="D1040" s="345" t="s">
        <v>2406</v>
      </c>
      <c r="E1040" s="129" t="s">
        <v>264</v>
      </c>
      <c r="F1040" s="130"/>
      <c r="G1040" s="129" t="s">
        <v>264</v>
      </c>
      <c r="H1040" s="129" t="s">
        <v>264</v>
      </c>
      <c r="I1040" s="346" t="s">
        <v>280</v>
      </c>
      <c r="J1040" s="343" t="s">
        <v>289</v>
      </c>
      <c r="K1040" s="342" t="s">
        <v>271</v>
      </c>
    </row>
    <row r="1041" spans="1:11" s="6" customFormat="1" ht="23.25">
      <c r="A1041" s="342"/>
      <c r="B1041" s="346" t="s">
        <v>2409</v>
      </c>
      <c r="C1041" s="343" t="s">
        <v>285</v>
      </c>
      <c r="D1041" s="347" t="s">
        <v>2407</v>
      </c>
      <c r="E1041" s="129"/>
      <c r="F1041" s="130"/>
      <c r="G1041" s="129"/>
      <c r="H1041" s="129"/>
      <c r="I1041" s="346" t="s">
        <v>281</v>
      </c>
      <c r="J1041" s="343" t="s">
        <v>285</v>
      </c>
      <c r="K1041" s="342"/>
    </row>
    <row r="1042" spans="1:11" s="6" customFormat="1" ht="23.25">
      <c r="A1042" s="342"/>
      <c r="B1042" s="343"/>
      <c r="C1042" s="343" t="s">
        <v>338</v>
      </c>
      <c r="D1042" s="347" t="s">
        <v>339</v>
      </c>
      <c r="E1042" s="129"/>
      <c r="F1042" s="130"/>
      <c r="G1042" s="348"/>
      <c r="H1042" s="348"/>
      <c r="I1042" s="346" t="s">
        <v>282</v>
      </c>
      <c r="J1042" s="349" t="s">
        <v>286</v>
      </c>
      <c r="K1042" s="342"/>
    </row>
    <row r="1043" spans="1:11" s="110" customFormat="1" ht="23.25">
      <c r="A1043" s="715" t="s">
        <v>1458</v>
      </c>
      <c r="B1043" s="716"/>
      <c r="C1043" s="193" t="s">
        <v>2614</v>
      </c>
      <c r="D1043" s="193" t="s">
        <v>12</v>
      </c>
      <c r="E1043" s="194">
        <f>E940+E1039</f>
        <v>10040000</v>
      </c>
      <c r="F1043" s="195"/>
      <c r="G1043" s="194">
        <f>G1034+G1039</f>
        <v>10700000</v>
      </c>
      <c r="H1043" s="194">
        <f>H945+H950+H955+H965+H970+H974+H979+H984+H995+H1000+H1005+H1011+H1023+H1029</f>
        <v>7730000</v>
      </c>
      <c r="I1043" s="194"/>
      <c r="J1043" s="434"/>
      <c r="K1043" s="193"/>
    </row>
    <row r="1044" spans="1:11" ht="23.25">
      <c r="A1044" s="166"/>
      <c r="B1044" s="158"/>
      <c r="C1044" s="166"/>
      <c r="D1044" s="116">
        <v>63</v>
      </c>
      <c r="E1044" s="216"/>
      <c r="F1044" s="217"/>
      <c r="G1044" s="216"/>
      <c r="H1044" s="216"/>
      <c r="I1044" s="218"/>
      <c r="J1044" s="166"/>
      <c r="K1044" s="166"/>
    </row>
    <row r="1045" spans="1:11" ht="23.25">
      <c r="A1045" s="166"/>
      <c r="B1045" s="158"/>
      <c r="C1045" s="166"/>
      <c r="D1045" s="297"/>
      <c r="E1045" s="216"/>
      <c r="F1045" s="217"/>
      <c r="G1045" s="216"/>
      <c r="H1045" s="216"/>
      <c r="I1045" s="218"/>
      <c r="J1045" s="166"/>
      <c r="K1045" s="166"/>
    </row>
    <row r="1046" spans="1:11" ht="23.25">
      <c r="A1046" s="166"/>
      <c r="B1046" s="158"/>
      <c r="C1046" s="166"/>
      <c r="D1046" s="297"/>
      <c r="E1046" s="216"/>
      <c r="F1046" s="217"/>
      <c r="G1046" s="216"/>
      <c r="H1046" s="216"/>
      <c r="I1046" s="218"/>
      <c r="J1046" s="166"/>
      <c r="K1046" s="166"/>
    </row>
    <row r="1047" spans="1:11" ht="23.25">
      <c r="A1047" s="166"/>
      <c r="B1047" s="158"/>
      <c r="C1047" s="166"/>
      <c r="D1047" s="297"/>
      <c r="E1047" s="216"/>
      <c r="F1047" s="217"/>
      <c r="G1047" s="216"/>
      <c r="H1047" s="216"/>
      <c r="I1047" s="218"/>
      <c r="J1047" s="166"/>
      <c r="K1047" s="166"/>
    </row>
    <row r="1048" spans="1:12" s="147" customFormat="1" ht="26.25">
      <c r="A1048" s="717" t="s">
        <v>250</v>
      </c>
      <c r="B1048" s="717"/>
      <c r="C1048" s="717"/>
      <c r="D1048" s="717"/>
      <c r="E1048" s="497"/>
      <c r="F1048" s="496"/>
      <c r="G1048" s="497"/>
      <c r="H1048" s="497"/>
      <c r="I1048" s="498"/>
      <c r="J1048" s="298"/>
      <c r="K1048" s="496"/>
      <c r="L1048" s="496"/>
    </row>
    <row r="1049" spans="1:12" s="147" customFormat="1" ht="26.25">
      <c r="A1049" s="495" t="s">
        <v>251</v>
      </c>
      <c r="B1049" s="299" t="s">
        <v>252</v>
      </c>
      <c r="C1049" s="495"/>
      <c r="D1049" s="495"/>
      <c r="E1049" s="497"/>
      <c r="F1049" s="496"/>
      <c r="G1049" s="497"/>
      <c r="H1049" s="497"/>
      <c r="I1049" s="498"/>
      <c r="J1049" s="298"/>
      <c r="K1049" s="496"/>
      <c r="L1049" s="496"/>
    </row>
    <row r="1050" spans="1:11" s="147" customFormat="1" ht="26.25">
      <c r="A1050" s="300" t="s">
        <v>253</v>
      </c>
      <c r="B1050" s="300"/>
      <c r="C1050" s="300"/>
      <c r="D1050" s="301"/>
      <c r="E1050" s="302"/>
      <c r="F1050" s="303"/>
      <c r="G1050" s="302"/>
      <c r="H1050" s="302"/>
      <c r="I1050" s="304"/>
      <c r="J1050" s="305"/>
      <c r="K1050" s="296" t="s">
        <v>249</v>
      </c>
    </row>
    <row r="1051" spans="1:11" s="147" customFormat="1" ht="26.25">
      <c r="A1051" s="306" t="s">
        <v>330</v>
      </c>
      <c r="B1051" s="307"/>
      <c r="C1051" s="306"/>
      <c r="D1051" s="308"/>
      <c r="E1051" s="309"/>
      <c r="F1051" s="310"/>
      <c r="G1051" s="309"/>
      <c r="H1051" s="309"/>
      <c r="I1051" s="311"/>
      <c r="J1051" s="312"/>
      <c r="K1051" s="312"/>
    </row>
    <row r="1052" spans="1:11" s="110" customFormat="1" ht="23.25">
      <c r="A1052" s="707" t="s">
        <v>4</v>
      </c>
      <c r="B1052" s="707" t="s">
        <v>3</v>
      </c>
      <c r="C1052" s="707" t="s">
        <v>5</v>
      </c>
      <c r="D1052" s="707" t="s">
        <v>6</v>
      </c>
      <c r="E1052" s="710" t="s">
        <v>63</v>
      </c>
      <c r="F1052" s="711"/>
      <c r="G1052" s="711"/>
      <c r="H1052" s="712"/>
      <c r="I1052" s="121" t="s">
        <v>20</v>
      </c>
      <c r="J1052" s="122" t="s">
        <v>7</v>
      </c>
      <c r="K1052" s="122" t="s">
        <v>8</v>
      </c>
    </row>
    <row r="1053" spans="1:11" s="110" customFormat="1" ht="23.25">
      <c r="A1053" s="708"/>
      <c r="B1053" s="708"/>
      <c r="C1053" s="708"/>
      <c r="D1053" s="708"/>
      <c r="E1053" s="491" t="s">
        <v>245</v>
      </c>
      <c r="F1053" s="123"/>
      <c r="G1053" s="491" t="s">
        <v>246</v>
      </c>
      <c r="H1053" s="491" t="s">
        <v>247</v>
      </c>
      <c r="I1053" s="117" t="s">
        <v>21</v>
      </c>
      <c r="J1053" s="124" t="s">
        <v>64</v>
      </c>
      <c r="K1053" s="124" t="s">
        <v>9</v>
      </c>
    </row>
    <row r="1054" spans="1:11" s="110" customFormat="1" ht="23.25">
      <c r="A1054" s="709"/>
      <c r="B1054" s="709"/>
      <c r="C1054" s="709"/>
      <c r="D1054" s="492" t="s">
        <v>16</v>
      </c>
      <c r="E1054" s="492" t="s">
        <v>15</v>
      </c>
      <c r="F1054" s="125"/>
      <c r="G1054" s="492" t="s">
        <v>15</v>
      </c>
      <c r="H1054" s="492" t="s">
        <v>15</v>
      </c>
      <c r="I1054" s="126"/>
      <c r="J1054" s="127"/>
      <c r="K1054" s="127"/>
    </row>
    <row r="1055" spans="1:11" ht="23.25">
      <c r="A1055" s="128">
        <v>1</v>
      </c>
      <c r="B1055" s="133" t="s">
        <v>838</v>
      </c>
      <c r="C1055" s="173" t="s">
        <v>837</v>
      </c>
      <c r="D1055" s="173" t="s">
        <v>108</v>
      </c>
      <c r="E1055" s="157">
        <v>50000</v>
      </c>
      <c r="F1055" s="130"/>
      <c r="G1055" s="157">
        <v>50000</v>
      </c>
      <c r="H1055" s="157">
        <v>50000</v>
      </c>
      <c r="I1055" s="202" t="s">
        <v>842</v>
      </c>
      <c r="J1055" s="136" t="s">
        <v>109</v>
      </c>
      <c r="K1055" s="128" t="s">
        <v>24</v>
      </c>
    </row>
    <row r="1056" spans="1:11" ht="23.25">
      <c r="A1056" s="128"/>
      <c r="B1056" s="132" t="s">
        <v>133</v>
      </c>
      <c r="C1056" s="132" t="s">
        <v>839</v>
      </c>
      <c r="D1056" s="133"/>
      <c r="E1056" s="129" t="s">
        <v>138</v>
      </c>
      <c r="F1056" s="130"/>
      <c r="G1056" s="129" t="s">
        <v>138</v>
      </c>
      <c r="H1056" s="129" t="s">
        <v>138</v>
      </c>
      <c r="I1056" s="135" t="s">
        <v>843</v>
      </c>
      <c r="J1056" s="140" t="s">
        <v>841</v>
      </c>
      <c r="K1056" s="128"/>
    </row>
    <row r="1057" spans="1:11" ht="23.25">
      <c r="A1057" s="206"/>
      <c r="B1057" s="173"/>
      <c r="C1057" s="173" t="s">
        <v>840</v>
      </c>
      <c r="D1057" s="173"/>
      <c r="E1057" s="157"/>
      <c r="F1057" s="130"/>
      <c r="G1057" s="157"/>
      <c r="H1057" s="157"/>
      <c r="I1057" s="202" t="s">
        <v>844</v>
      </c>
      <c r="J1057" s="136"/>
      <c r="K1057" s="149"/>
    </row>
    <row r="1058" spans="1:11" ht="23.25">
      <c r="A1058" s="206"/>
      <c r="B1058" s="173"/>
      <c r="C1058" s="173"/>
      <c r="D1058" s="173"/>
      <c r="E1058" s="157"/>
      <c r="F1058" s="130"/>
      <c r="G1058" s="157"/>
      <c r="H1058" s="157"/>
      <c r="I1058" s="202" t="s">
        <v>845</v>
      </c>
      <c r="J1058" s="136"/>
      <c r="K1058" s="149"/>
    </row>
    <row r="1059" spans="1:11" ht="23.25">
      <c r="A1059" s="268"/>
      <c r="B1059" s="273"/>
      <c r="C1059" s="273"/>
      <c r="D1059" s="273"/>
      <c r="E1059" s="269"/>
      <c r="F1059" s="163"/>
      <c r="G1059" s="269"/>
      <c r="H1059" s="269"/>
      <c r="I1059" s="282"/>
      <c r="J1059" s="267"/>
      <c r="K1059" s="276"/>
    </row>
    <row r="1060" spans="1:11" ht="23.25">
      <c r="A1060" s="128">
        <v>2</v>
      </c>
      <c r="B1060" s="133" t="s">
        <v>825</v>
      </c>
      <c r="C1060" s="173" t="s">
        <v>827</v>
      </c>
      <c r="D1060" s="173" t="s">
        <v>830</v>
      </c>
      <c r="E1060" s="157">
        <v>300000</v>
      </c>
      <c r="F1060" s="130"/>
      <c r="G1060" s="157">
        <v>300000</v>
      </c>
      <c r="H1060" s="157">
        <v>300000</v>
      </c>
      <c r="I1060" s="136" t="s">
        <v>832</v>
      </c>
      <c r="J1060" s="136" t="s">
        <v>111</v>
      </c>
      <c r="K1060" s="128" t="s">
        <v>131</v>
      </c>
    </row>
    <row r="1061" spans="1:11" ht="23.25">
      <c r="A1061" s="128"/>
      <c r="B1061" s="132" t="s">
        <v>826</v>
      </c>
      <c r="C1061" s="132" t="s">
        <v>828</v>
      </c>
      <c r="D1061" s="132" t="s">
        <v>831</v>
      </c>
      <c r="E1061" s="129" t="s">
        <v>138</v>
      </c>
      <c r="F1061" s="130"/>
      <c r="G1061" s="129" t="s">
        <v>138</v>
      </c>
      <c r="H1061" s="129" t="s">
        <v>138</v>
      </c>
      <c r="I1061" s="140" t="s">
        <v>833</v>
      </c>
      <c r="J1061" s="140" t="s">
        <v>836</v>
      </c>
      <c r="K1061" s="128"/>
    </row>
    <row r="1062" spans="1:11" ht="23.25">
      <c r="A1062" s="128"/>
      <c r="B1062" s="132"/>
      <c r="C1062" s="132" t="s">
        <v>829</v>
      </c>
      <c r="D1062" s="132"/>
      <c r="E1062" s="129"/>
      <c r="F1062" s="130"/>
      <c r="G1062" s="129"/>
      <c r="H1062" s="129"/>
      <c r="I1062" s="135" t="s">
        <v>834</v>
      </c>
      <c r="J1062" s="140"/>
      <c r="K1062" s="128"/>
    </row>
    <row r="1063" spans="1:11" ht="23.25">
      <c r="A1063" s="148"/>
      <c r="B1063" s="136"/>
      <c r="C1063" s="180"/>
      <c r="D1063" s="183"/>
      <c r="E1063" s="137"/>
      <c r="F1063" s="138"/>
      <c r="G1063" s="157"/>
      <c r="H1063" s="340"/>
      <c r="I1063" s="341" t="s">
        <v>835</v>
      </c>
      <c r="J1063" s="183"/>
      <c r="K1063" s="183"/>
    </row>
    <row r="1064" spans="1:11" ht="23.25">
      <c r="A1064" s="206"/>
      <c r="B1064" s="173"/>
      <c r="C1064" s="173"/>
      <c r="D1064" s="173"/>
      <c r="E1064" s="157"/>
      <c r="F1064" s="130"/>
      <c r="G1064" s="157"/>
      <c r="H1064" s="157"/>
      <c r="I1064" s="202"/>
      <c r="J1064" s="136"/>
      <c r="K1064" s="149"/>
    </row>
    <row r="1065" spans="1:11" ht="23.25">
      <c r="A1065" s="148"/>
      <c r="B1065" s="173"/>
      <c r="C1065" s="173"/>
      <c r="D1065" s="173"/>
      <c r="E1065" s="157"/>
      <c r="F1065" s="130"/>
      <c r="G1065" s="157"/>
      <c r="H1065" s="157"/>
      <c r="I1065" s="202"/>
      <c r="J1065" s="136"/>
      <c r="K1065" s="149"/>
    </row>
    <row r="1066" spans="1:11" ht="23.25">
      <c r="A1066" s="206"/>
      <c r="B1066" s="173"/>
      <c r="C1066" s="173"/>
      <c r="D1066" s="173"/>
      <c r="E1066" s="157"/>
      <c r="F1066" s="130"/>
      <c r="G1066" s="157"/>
      <c r="H1066" s="157"/>
      <c r="I1066" s="202"/>
      <c r="J1066" s="136"/>
      <c r="K1066" s="149"/>
    </row>
    <row r="1067" spans="1:11" ht="23.25">
      <c r="A1067" s="206"/>
      <c r="B1067" s="173"/>
      <c r="C1067" s="173"/>
      <c r="D1067" s="173"/>
      <c r="E1067" s="157"/>
      <c r="F1067" s="130"/>
      <c r="G1067" s="157"/>
      <c r="H1067" s="157"/>
      <c r="I1067" s="202"/>
      <c r="J1067" s="136"/>
      <c r="K1067" s="149"/>
    </row>
    <row r="1068" spans="1:11" ht="23.25">
      <c r="A1068" s="148"/>
      <c r="B1068" s="173"/>
      <c r="C1068" s="173"/>
      <c r="D1068" s="173"/>
      <c r="E1068" s="157"/>
      <c r="F1068" s="130"/>
      <c r="G1068" s="157"/>
      <c r="H1068" s="157"/>
      <c r="I1068" s="202"/>
      <c r="J1068" s="136"/>
      <c r="K1068" s="149"/>
    </row>
    <row r="1069" spans="1:11" ht="23.25">
      <c r="A1069" s="128"/>
      <c r="B1069" s="132"/>
      <c r="C1069" s="132"/>
      <c r="D1069" s="132"/>
      <c r="E1069" s="129"/>
      <c r="F1069" s="130"/>
      <c r="G1069" s="129"/>
      <c r="H1069" s="129"/>
      <c r="I1069" s="135"/>
      <c r="J1069" s="140"/>
      <c r="K1069" s="183"/>
    </row>
    <row r="1070" spans="1:11" ht="23.25">
      <c r="A1070" s="151"/>
      <c r="B1070" s="173"/>
      <c r="C1070" s="180"/>
      <c r="D1070" s="183"/>
      <c r="E1070" s="137"/>
      <c r="F1070" s="138"/>
      <c r="G1070" s="157"/>
      <c r="H1070" s="157"/>
      <c r="I1070" s="205"/>
      <c r="J1070" s="183"/>
      <c r="K1070" s="183"/>
    </row>
    <row r="1071" spans="1:11" s="110" customFormat="1" ht="23.25">
      <c r="A1071" s="715" t="s">
        <v>1453</v>
      </c>
      <c r="B1071" s="716"/>
      <c r="C1071" s="193" t="s">
        <v>1459</v>
      </c>
      <c r="D1071" s="193" t="s">
        <v>12</v>
      </c>
      <c r="E1071" s="194">
        <f>E1055+E1060</f>
        <v>350000</v>
      </c>
      <c r="F1071" s="195"/>
      <c r="G1071" s="194">
        <f>G1055+G1060</f>
        <v>350000</v>
      </c>
      <c r="H1071" s="194">
        <f>H1055+H1060</f>
        <v>350000</v>
      </c>
      <c r="I1071" s="194"/>
      <c r="J1071" s="434"/>
      <c r="K1071" s="193"/>
    </row>
    <row r="1072" spans="1:11" ht="23.25">
      <c r="A1072" s="219"/>
      <c r="B1072" s="219"/>
      <c r="C1072" s="219"/>
      <c r="D1072" s="119" t="s">
        <v>2616</v>
      </c>
      <c r="E1072" s="220"/>
      <c r="F1072" s="219"/>
      <c r="G1072" s="221"/>
      <c r="H1072" s="221"/>
      <c r="I1072" s="222"/>
      <c r="J1072" s="219"/>
      <c r="K1072" s="219"/>
    </row>
    <row r="1076" ht="23.25">
      <c r="C1076" s="223"/>
    </row>
  </sheetData>
  <sheetProtection/>
  <mergeCells count="205">
    <mergeCell ref="A225:A227"/>
    <mergeCell ref="B225:B227"/>
    <mergeCell ref="C225:C227"/>
    <mergeCell ref="D225:D226"/>
    <mergeCell ref="E225:H225"/>
    <mergeCell ref="A1019:A1021"/>
    <mergeCell ref="B1019:B1021"/>
    <mergeCell ref="C1019:C1021"/>
    <mergeCell ref="D1019:D1020"/>
    <mergeCell ref="E1019:H1019"/>
    <mergeCell ref="A1043:B1043"/>
    <mergeCell ref="A569:A571"/>
    <mergeCell ref="A873:B873"/>
    <mergeCell ref="A930:B930"/>
    <mergeCell ref="B679:B681"/>
    <mergeCell ref="B623:B625"/>
    <mergeCell ref="A595:A597"/>
    <mergeCell ref="A679:A681"/>
    <mergeCell ref="A623:A625"/>
    <mergeCell ref="A879:A881"/>
    <mergeCell ref="A1071:B1071"/>
    <mergeCell ref="A848:A850"/>
    <mergeCell ref="B848:B850"/>
    <mergeCell ref="C848:C850"/>
    <mergeCell ref="D848:D849"/>
    <mergeCell ref="E848:H848"/>
    <mergeCell ref="C879:C881"/>
    <mergeCell ref="B936:B938"/>
    <mergeCell ref="C936:C938"/>
    <mergeCell ref="D936:D937"/>
    <mergeCell ref="C679:C681"/>
    <mergeCell ref="D679:D680"/>
    <mergeCell ref="E679:H679"/>
    <mergeCell ref="B819:B821"/>
    <mergeCell ref="C819:C821"/>
    <mergeCell ref="D819:D820"/>
    <mergeCell ref="E819:H819"/>
    <mergeCell ref="E762:H762"/>
    <mergeCell ref="E791:H791"/>
    <mergeCell ref="D762:D763"/>
    <mergeCell ref="E653:H653"/>
    <mergeCell ref="A708:A710"/>
    <mergeCell ref="B708:B710"/>
    <mergeCell ref="E708:H708"/>
    <mergeCell ref="A653:A655"/>
    <mergeCell ref="B653:B655"/>
    <mergeCell ref="C708:C710"/>
    <mergeCell ref="D708:D709"/>
    <mergeCell ref="C653:C655"/>
    <mergeCell ref="D653:D654"/>
    <mergeCell ref="A338:A340"/>
    <mergeCell ref="B338:B340"/>
    <mergeCell ref="C338:C340"/>
    <mergeCell ref="A480:A482"/>
    <mergeCell ref="E480:H480"/>
    <mergeCell ref="C480:C482"/>
    <mergeCell ref="A366:A368"/>
    <mergeCell ref="B366:B368"/>
    <mergeCell ref="D366:D367"/>
    <mergeCell ref="E366:H366"/>
    <mergeCell ref="C595:C597"/>
    <mergeCell ref="D595:D596"/>
    <mergeCell ref="D569:D570"/>
    <mergeCell ref="E595:H595"/>
    <mergeCell ref="E623:H623"/>
    <mergeCell ref="D338:D339"/>
    <mergeCell ref="E338:H338"/>
    <mergeCell ref="D623:D624"/>
    <mergeCell ref="C540:C542"/>
    <mergeCell ref="E569:H569"/>
    <mergeCell ref="C623:C625"/>
    <mergeCell ref="C569:C571"/>
    <mergeCell ref="B569:B571"/>
    <mergeCell ref="B595:B597"/>
    <mergeCell ref="A197:A199"/>
    <mergeCell ref="B197:B199"/>
    <mergeCell ref="C197:C199"/>
    <mergeCell ref="C506:C508"/>
    <mergeCell ref="C309:C311"/>
    <mergeCell ref="C394:C396"/>
    <mergeCell ref="D197:D198"/>
    <mergeCell ref="E197:H197"/>
    <mergeCell ref="D480:D481"/>
    <mergeCell ref="E280:H280"/>
    <mergeCell ref="A309:A311"/>
    <mergeCell ref="A476:D476"/>
    <mergeCell ref="D450:D451"/>
    <mergeCell ref="E450:H450"/>
    <mergeCell ref="D253:D254"/>
    <mergeCell ref="B309:B311"/>
    <mergeCell ref="E141:H141"/>
    <mergeCell ref="A169:A171"/>
    <mergeCell ref="B169:B171"/>
    <mergeCell ref="C169:C171"/>
    <mergeCell ref="D169:D170"/>
    <mergeCell ref="E169:H169"/>
    <mergeCell ref="A141:A143"/>
    <mergeCell ref="B141:B143"/>
    <mergeCell ref="C141:C143"/>
    <mergeCell ref="D141:D142"/>
    <mergeCell ref="A3:K3"/>
    <mergeCell ref="A4:K4"/>
    <mergeCell ref="A5:K5"/>
    <mergeCell ref="A6:C6"/>
    <mergeCell ref="A7:D7"/>
    <mergeCell ref="A11:A13"/>
    <mergeCell ref="B11:B13"/>
    <mergeCell ref="C11:C13"/>
    <mergeCell ref="D11:D12"/>
    <mergeCell ref="E11:H11"/>
    <mergeCell ref="A31:A33"/>
    <mergeCell ref="B31:B33"/>
    <mergeCell ref="C31:C33"/>
    <mergeCell ref="D31:D32"/>
    <mergeCell ref="E31:H31"/>
    <mergeCell ref="A58:A60"/>
    <mergeCell ref="B58:B60"/>
    <mergeCell ref="C58:C60"/>
    <mergeCell ref="D58:D59"/>
    <mergeCell ref="E58:H58"/>
    <mergeCell ref="B87:B89"/>
    <mergeCell ref="C87:C89"/>
    <mergeCell ref="D87:D88"/>
    <mergeCell ref="E87:H87"/>
    <mergeCell ref="A114:A116"/>
    <mergeCell ref="B114:B116"/>
    <mergeCell ref="C114:C116"/>
    <mergeCell ref="D114:D115"/>
    <mergeCell ref="E114:H114"/>
    <mergeCell ref="A906:A908"/>
    <mergeCell ref="B906:B908"/>
    <mergeCell ref="C906:C908"/>
    <mergeCell ref="B762:B764"/>
    <mergeCell ref="C762:C764"/>
    <mergeCell ref="A762:A764"/>
    <mergeCell ref="A1052:A1054"/>
    <mergeCell ref="D1052:D1053"/>
    <mergeCell ref="E1052:H1052"/>
    <mergeCell ref="D879:D880"/>
    <mergeCell ref="E879:H879"/>
    <mergeCell ref="B1052:B1054"/>
    <mergeCell ref="C962:C964"/>
    <mergeCell ref="A936:A938"/>
    <mergeCell ref="A962:A964"/>
    <mergeCell ref="B962:B964"/>
    <mergeCell ref="C1052:C1054"/>
    <mergeCell ref="A1048:D1048"/>
    <mergeCell ref="D962:D963"/>
    <mergeCell ref="E906:H906"/>
    <mergeCell ref="D991:D992"/>
    <mergeCell ref="E991:H991"/>
    <mergeCell ref="D906:D907"/>
    <mergeCell ref="A932:D932"/>
    <mergeCell ref="A991:A993"/>
    <mergeCell ref="B991:B993"/>
    <mergeCell ref="C991:C993"/>
    <mergeCell ref="E962:H962"/>
    <mergeCell ref="A791:A793"/>
    <mergeCell ref="B791:B793"/>
    <mergeCell ref="C791:C793"/>
    <mergeCell ref="D791:D792"/>
    <mergeCell ref="E936:H936"/>
    <mergeCell ref="A875:D875"/>
    <mergeCell ref="B879:B881"/>
    <mergeCell ref="A819:A821"/>
    <mergeCell ref="D506:D507"/>
    <mergeCell ref="A506:A508"/>
    <mergeCell ref="E540:H540"/>
    <mergeCell ref="B480:B482"/>
    <mergeCell ref="A474:B474"/>
    <mergeCell ref="D540:D541"/>
    <mergeCell ref="A540:A542"/>
    <mergeCell ref="B540:B542"/>
    <mergeCell ref="B506:B508"/>
    <mergeCell ref="E506:H506"/>
    <mergeCell ref="A1:K1"/>
    <mergeCell ref="A280:A282"/>
    <mergeCell ref="B280:B282"/>
    <mergeCell ref="C280:C282"/>
    <mergeCell ref="E253:H253"/>
    <mergeCell ref="A253:A255"/>
    <mergeCell ref="D280:D281"/>
    <mergeCell ref="B253:B255"/>
    <mergeCell ref="C253:C255"/>
    <mergeCell ref="A87:A89"/>
    <mergeCell ref="D309:D310"/>
    <mergeCell ref="E309:H309"/>
    <mergeCell ref="A736:A738"/>
    <mergeCell ref="B736:B738"/>
    <mergeCell ref="C736:C738"/>
    <mergeCell ref="D736:D737"/>
    <mergeCell ref="E736:H736"/>
    <mergeCell ref="A394:A396"/>
    <mergeCell ref="B394:B396"/>
    <mergeCell ref="C366:C368"/>
    <mergeCell ref="A450:A452"/>
    <mergeCell ref="B450:B452"/>
    <mergeCell ref="C450:C452"/>
    <mergeCell ref="D394:D395"/>
    <mergeCell ref="E394:H394"/>
    <mergeCell ref="A422:A424"/>
    <mergeCell ref="B422:B424"/>
    <mergeCell ref="C422:C424"/>
    <mergeCell ref="D422:D423"/>
    <mergeCell ref="E422:H422"/>
  </mergeCells>
  <printOptions/>
  <pageMargins left="0.16" right="0.16" top="1.65" bottom="0.3" header="0.3937007874015748" footer="0.29"/>
  <pageSetup horizontalDpi="600" verticalDpi="600" orientation="landscape" paperSize="9" scale="69" r:id="rId1"/>
  <rowBreaks count="23" manualBreakCount="23">
    <brk id="27" min="3" max="10" man="1"/>
    <brk id="55" min="3" max="10" man="1"/>
    <brk id="84" min="3" max="10" man="1"/>
    <brk id="111" min="3" max="10" man="1"/>
    <brk id="138" min="3" max="10" man="1"/>
    <brk id="166" min="3" max="10" man="1"/>
    <brk id="194" min="3" max="10" man="1"/>
    <brk id="250" min="3" max="10" man="1"/>
    <brk id="277" min="3" max="10" man="1"/>
    <brk id="306" min="3" max="10" man="1"/>
    <brk id="447" max="10" man="1"/>
    <brk id="475" min="3" max="10" man="1"/>
    <brk id="503" min="3" max="10" man="1"/>
    <brk id="566" min="3" max="10" man="1"/>
    <brk id="592" min="3" max="10" man="1"/>
    <brk id="620" min="3" max="10" man="1"/>
    <brk id="649" min="3" max="10" man="1"/>
    <brk id="676" min="3" max="10" man="1"/>
    <brk id="705" min="3" max="10" man="1"/>
    <brk id="759" min="3" max="10" man="1"/>
    <brk id="845" min="3" max="10" man="1"/>
    <brk id="874" min="3" max="10" man="1"/>
    <brk id="959" min="3" max="10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Normal="75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5.57421875" style="94" customWidth="1"/>
    <col min="2" max="2" width="65.8515625" style="94" customWidth="1"/>
    <col min="3" max="3" width="16.28125" style="94" customWidth="1"/>
    <col min="4" max="4" width="15.421875" style="94" customWidth="1"/>
    <col min="5" max="5" width="15.140625" style="94" customWidth="1"/>
    <col min="6" max="6" width="17.7109375" style="94" customWidth="1"/>
    <col min="7" max="7" width="16.7109375" style="94" customWidth="1"/>
    <col min="8" max="16384" width="9.140625" style="94" customWidth="1"/>
  </cols>
  <sheetData>
    <row r="1" spans="1:7" s="6" customFormat="1" ht="23.25">
      <c r="A1" s="769" t="s">
        <v>320</v>
      </c>
      <c r="B1" s="769"/>
      <c r="C1" s="769"/>
      <c r="D1" s="769"/>
      <c r="E1" s="769"/>
      <c r="F1" s="769"/>
      <c r="G1" s="4" t="s">
        <v>325</v>
      </c>
    </row>
    <row r="2" spans="1:7" s="6" customFormat="1" ht="23.25">
      <c r="A2" s="770" t="s">
        <v>321</v>
      </c>
      <c r="B2" s="770"/>
      <c r="C2" s="770"/>
      <c r="D2" s="770"/>
      <c r="E2" s="770"/>
      <c r="F2" s="770"/>
      <c r="G2" s="5"/>
    </row>
    <row r="3" spans="1:7" s="6" customFormat="1" ht="23.25">
      <c r="A3" s="770" t="s">
        <v>340</v>
      </c>
      <c r="B3" s="770"/>
      <c r="C3" s="770"/>
      <c r="D3" s="770"/>
      <c r="E3" s="770"/>
      <c r="F3" s="770"/>
      <c r="G3" s="5"/>
    </row>
    <row r="4" spans="1:7" s="6" customFormat="1" ht="16.5" customHeight="1">
      <c r="A4" s="770"/>
      <c r="B4" s="770"/>
      <c r="C4" s="770"/>
      <c r="D4" s="770"/>
      <c r="E4" s="770"/>
      <c r="F4" s="770"/>
      <c r="G4" s="770"/>
    </row>
    <row r="5" spans="1:7" s="6" customFormat="1" ht="23.25">
      <c r="A5" s="83" t="s">
        <v>241</v>
      </c>
      <c r="B5" s="84" t="s">
        <v>3</v>
      </c>
      <c r="C5" s="771" t="s">
        <v>12</v>
      </c>
      <c r="D5" s="772"/>
      <c r="E5" s="772"/>
      <c r="F5" s="773"/>
      <c r="G5" s="85" t="s">
        <v>232</v>
      </c>
    </row>
    <row r="6" spans="1:7" s="6" customFormat="1" ht="23.25">
      <c r="A6" s="86"/>
      <c r="B6" s="86"/>
      <c r="C6" s="87" t="s">
        <v>22</v>
      </c>
      <c r="D6" s="87" t="s">
        <v>231</v>
      </c>
      <c r="E6" s="87" t="s">
        <v>322</v>
      </c>
      <c r="F6" s="87" t="s">
        <v>14</v>
      </c>
      <c r="G6" s="88" t="s">
        <v>9</v>
      </c>
    </row>
    <row r="7" spans="1:7" ht="23.25" customHeight="1">
      <c r="A7" s="89">
        <v>1</v>
      </c>
      <c r="B7" s="90" t="s">
        <v>323</v>
      </c>
      <c r="C7" s="91">
        <v>2000000</v>
      </c>
      <c r="D7" s="91">
        <v>2000000</v>
      </c>
      <c r="E7" s="92">
        <v>2000000</v>
      </c>
      <c r="F7" s="91">
        <f>C7+D7+E7</f>
        <v>6000000</v>
      </c>
      <c r="G7" s="93" t="s">
        <v>2631</v>
      </c>
    </row>
    <row r="8" spans="1:7" ht="23.25" customHeight="1">
      <c r="A8" s="95">
        <v>2</v>
      </c>
      <c r="B8" s="90" t="s">
        <v>324</v>
      </c>
      <c r="C8" s="96">
        <v>10000000</v>
      </c>
      <c r="D8" s="97" t="s">
        <v>25</v>
      </c>
      <c r="E8" s="98">
        <v>0</v>
      </c>
      <c r="F8" s="96">
        <f>SUM(C8:E8)</f>
        <v>10000000</v>
      </c>
      <c r="G8" s="93" t="s">
        <v>2631</v>
      </c>
    </row>
    <row r="9" spans="1:7" ht="23.25" customHeight="1">
      <c r="A9" s="95"/>
      <c r="B9" s="90"/>
      <c r="C9" s="96"/>
      <c r="D9" s="96"/>
      <c r="E9" s="98"/>
      <c r="F9" s="96"/>
      <c r="G9" s="93"/>
    </row>
    <row r="10" spans="1:7" ht="23.25" customHeight="1">
      <c r="A10" s="95"/>
      <c r="B10" s="90"/>
      <c r="C10" s="96"/>
      <c r="D10" s="96"/>
      <c r="E10" s="98"/>
      <c r="F10" s="96"/>
      <c r="G10" s="93"/>
    </row>
    <row r="11" spans="1:9" ht="23.25" customHeight="1">
      <c r="A11" s="95"/>
      <c r="B11" s="99"/>
      <c r="C11" s="96"/>
      <c r="D11" s="96"/>
      <c r="E11" s="98"/>
      <c r="F11" s="96"/>
      <c r="G11" s="93"/>
      <c r="I11" s="100"/>
    </row>
    <row r="12" spans="1:9" ht="23.25" customHeight="1">
      <c r="A12" s="95"/>
      <c r="B12" s="99"/>
      <c r="C12" s="96"/>
      <c r="D12" s="96"/>
      <c r="E12" s="98"/>
      <c r="F12" s="96"/>
      <c r="G12" s="93"/>
      <c r="I12" s="100"/>
    </row>
    <row r="13" spans="1:9" ht="23.25" customHeight="1">
      <c r="A13" s="95"/>
      <c r="B13" s="99"/>
      <c r="C13" s="96"/>
      <c r="D13" s="96"/>
      <c r="E13" s="98"/>
      <c r="F13" s="96"/>
      <c r="G13" s="93"/>
      <c r="I13" s="100"/>
    </row>
    <row r="14" spans="1:9" ht="23.25" customHeight="1">
      <c r="A14" s="95"/>
      <c r="B14" s="101"/>
      <c r="C14" s="102"/>
      <c r="D14" s="102"/>
      <c r="E14" s="103"/>
      <c r="F14" s="96"/>
      <c r="G14" s="93"/>
      <c r="I14" s="100"/>
    </row>
    <row r="15" spans="1:7" ht="23.25">
      <c r="A15" s="95"/>
      <c r="B15" s="104"/>
      <c r="C15" s="96"/>
      <c r="D15" s="96"/>
      <c r="E15" s="98"/>
      <c r="F15" s="105"/>
      <c r="G15" s="93"/>
    </row>
    <row r="16" spans="1:7" ht="23.25">
      <c r="A16" s="774" t="s">
        <v>341</v>
      </c>
      <c r="B16" s="775"/>
      <c r="C16" s="106">
        <f>C7+C8</f>
        <v>12000000</v>
      </c>
      <c r="D16" s="106">
        <f>D7+D9</f>
        <v>2000000</v>
      </c>
      <c r="E16" s="106">
        <f>E7+E8</f>
        <v>2000000</v>
      </c>
      <c r="F16" s="106">
        <f>F7+F8</f>
        <v>16000000</v>
      </c>
      <c r="G16" s="107"/>
    </row>
    <row r="17" spans="1:7" ht="23.25">
      <c r="A17" s="108"/>
      <c r="B17" s="108"/>
      <c r="C17" s="109"/>
      <c r="D17" s="108"/>
      <c r="E17" s="108" t="s">
        <v>1</v>
      </c>
      <c r="F17" s="108" t="s">
        <v>1</v>
      </c>
      <c r="G17" s="108"/>
    </row>
    <row r="18" ht="23.25">
      <c r="C18" s="109"/>
    </row>
    <row r="19" ht="23.25">
      <c r="C19" s="109">
        <v>123</v>
      </c>
    </row>
  </sheetData>
  <sheetProtection/>
  <mergeCells count="6">
    <mergeCell ref="A1:F1"/>
    <mergeCell ref="A2:F2"/>
    <mergeCell ref="A3:F3"/>
    <mergeCell ref="A4:G4"/>
    <mergeCell ref="C5:F5"/>
    <mergeCell ref="A16:B16"/>
  </mergeCells>
  <printOptions/>
  <pageMargins left="0.47" right="0.1968503937007874" top="2.43" bottom="0.41" header="1.05" footer="0.34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9"/>
  <sheetViews>
    <sheetView view="pageBreakPreview" zoomScaleSheetLayoutView="100" zoomScalePageLayoutView="0" workbookViewId="0" topLeftCell="A310">
      <selection activeCell="H334" sqref="H334"/>
    </sheetView>
  </sheetViews>
  <sheetFormatPr defaultColWidth="9.140625" defaultRowHeight="12.75"/>
  <cols>
    <col min="1" max="1" width="3.57421875" style="472" customWidth="1"/>
    <col min="2" max="2" width="29.421875" style="458" customWidth="1"/>
    <col min="3" max="3" width="28.00390625" style="458" customWidth="1"/>
    <col min="4" max="4" width="25.28125" style="458" customWidth="1"/>
    <col min="5" max="5" width="12.8515625" style="458" customWidth="1"/>
    <col min="6" max="6" width="0.5625" style="458" customWidth="1"/>
    <col min="7" max="7" width="12.140625" style="458" customWidth="1"/>
    <col min="8" max="8" width="12.28125" style="458" customWidth="1"/>
    <col min="9" max="9" width="18.7109375" style="545" customWidth="1"/>
    <col min="10" max="10" width="24.7109375" style="458" customWidth="1"/>
    <col min="11" max="11" width="10.00390625" style="472" customWidth="1"/>
    <col min="12" max="16384" width="9.140625" style="458" customWidth="1"/>
  </cols>
  <sheetData>
    <row r="1" spans="1:12" s="380" customFormat="1" ht="20.25">
      <c r="A1" s="723" t="s">
        <v>18</v>
      </c>
      <c r="B1" s="723"/>
      <c r="C1" s="723"/>
      <c r="D1" s="723"/>
      <c r="E1" s="724"/>
      <c r="F1" s="723"/>
      <c r="G1" s="724"/>
      <c r="H1" s="724"/>
      <c r="I1" s="723"/>
      <c r="J1" s="723"/>
      <c r="K1" s="723"/>
      <c r="L1" s="502"/>
    </row>
    <row r="2" spans="1:12" s="380" customFormat="1" ht="20.25">
      <c r="A2" s="725" t="s">
        <v>243</v>
      </c>
      <c r="B2" s="725"/>
      <c r="C2" s="725"/>
      <c r="D2" s="725"/>
      <c r="E2" s="726"/>
      <c r="F2" s="725"/>
      <c r="G2" s="726"/>
      <c r="H2" s="726"/>
      <c r="I2" s="725"/>
      <c r="J2" s="725"/>
      <c r="K2" s="725"/>
      <c r="L2" s="502"/>
    </row>
    <row r="3" spans="1:12" s="380" customFormat="1" ht="20.25">
      <c r="A3" s="725" t="s">
        <v>23</v>
      </c>
      <c r="B3" s="725"/>
      <c r="C3" s="725"/>
      <c r="D3" s="725"/>
      <c r="E3" s="726"/>
      <c r="F3" s="725"/>
      <c r="G3" s="726"/>
      <c r="H3" s="726"/>
      <c r="I3" s="725"/>
      <c r="J3" s="725"/>
      <c r="K3" s="725"/>
      <c r="L3" s="502"/>
    </row>
    <row r="4" spans="1:12" s="380" customFormat="1" ht="20.25">
      <c r="A4" s="727"/>
      <c r="B4" s="727"/>
      <c r="C4" s="727"/>
      <c r="D4" s="499"/>
      <c r="E4" s="500"/>
      <c r="F4" s="499"/>
      <c r="G4" s="500"/>
      <c r="H4" s="500"/>
      <c r="I4" s="501"/>
      <c r="J4" s="499"/>
      <c r="K4" s="499"/>
      <c r="L4" s="502"/>
    </row>
    <row r="5" spans="1:12" s="380" customFormat="1" ht="20.25">
      <c r="A5" s="728" t="s">
        <v>868</v>
      </c>
      <c r="B5" s="728"/>
      <c r="C5" s="728"/>
      <c r="D5" s="728"/>
      <c r="E5" s="500"/>
      <c r="F5" s="499"/>
      <c r="G5" s="500"/>
      <c r="H5" s="500"/>
      <c r="I5" s="501"/>
      <c r="J5" s="381"/>
      <c r="K5" s="378" t="s">
        <v>249</v>
      </c>
      <c r="L5" s="499"/>
    </row>
    <row r="6" spans="1:12" s="380" customFormat="1" ht="20.25">
      <c r="A6" s="502" t="s">
        <v>251</v>
      </c>
      <c r="B6" s="382" t="s">
        <v>1152</v>
      </c>
      <c r="C6" s="502"/>
      <c r="D6" s="502"/>
      <c r="E6" s="500"/>
      <c r="F6" s="499"/>
      <c r="G6" s="500"/>
      <c r="H6" s="500"/>
      <c r="I6" s="501"/>
      <c r="J6" s="381"/>
      <c r="K6" s="499"/>
      <c r="L6" s="499"/>
    </row>
    <row r="7" spans="1:11" s="380" customFormat="1" ht="20.25">
      <c r="A7" s="383" t="s">
        <v>866</v>
      </c>
      <c r="B7" s="383"/>
      <c r="C7" s="383"/>
      <c r="D7" s="384"/>
      <c r="E7" s="385"/>
      <c r="F7" s="386"/>
      <c r="G7" s="385"/>
      <c r="H7" s="385"/>
      <c r="I7" s="387"/>
      <c r="J7" s="388"/>
      <c r="K7" s="388"/>
    </row>
    <row r="8" spans="1:11" s="380" customFormat="1" ht="20.25">
      <c r="A8" s="389" t="s">
        <v>867</v>
      </c>
      <c r="B8" s="390"/>
      <c r="C8" s="389"/>
      <c r="D8" s="391"/>
      <c r="E8" s="392"/>
      <c r="F8" s="393"/>
      <c r="G8" s="392"/>
      <c r="H8" s="392"/>
      <c r="I8" s="394"/>
      <c r="J8" s="395"/>
      <c r="K8" s="395"/>
    </row>
    <row r="9" spans="1:11" s="379" customFormat="1" ht="20.25">
      <c r="A9" s="729" t="s">
        <v>4</v>
      </c>
      <c r="B9" s="729" t="s">
        <v>3</v>
      </c>
      <c r="C9" s="729" t="s">
        <v>5</v>
      </c>
      <c r="D9" s="729" t="s">
        <v>6</v>
      </c>
      <c r="E9" s="732" t="s">
        <v>63</v>
      </c>
      <c r="F9" s="733"/>
      <c r="G9" s="733"/>
      <c r="H9" s="734"/>
      <c r="I9" s="396" t="s">
        <v>20</v>
      </c>
      <c r="J9" s="397" t="s">
        <v>7</v>
      </c>
      <c r="K9" s="397" t="s">
        <v>8</v>
      </c>
    </row>
    <row r="10" spans="1:11" s="379" customFormat="1" ht="20.25">
      <c r="A10" s="730"/>
      <c r="B10" s="730"/>
      <c r="C10" s="730"/>
      <c r="D10" s="730"/>
      <c r="E10" s="503" t="s">
        <v>245</v>
      </c>
      <c r="F10" s="398"/>
      <c r="G10" s="503" t="s">
        <v>246</v>
      </c>
      <c r="H10" s="503" t="s">
        <v>247</v>
      </c>
      <c r="I10" s="399" t="s">
        <v>21</v>
      </c>
      <c r="J10" s="400" t="s">
        <v>64</v>
      </c>
      <c r="K10" s="400" t="s">
        <v>9</v>
      </c>
    </row>
    <row r="11" spans="1:11" s="379" customFormat="1" ht="20.25">
      <c r="A11" s="731"/>
      <c r="B11" s="731"/>
      <c r="C11" s="731"/>
      <c r="D11" s="504" t="s">
        <v>16</v>
      </c>
      <c r="E11" s="504" t="s">
        <v>15</v>
      </c>
      <c r="F11" s="401"/>
      <c r="G11" s="504" t="s">
        <v>15</v>
      </c>
      <c r="H11" s="504" t="s">
        <v>15</v>
      </c>
      <c r="I11" s="402"/>
      <c r="J11" s="403"/>
      <c r="K11" s="403"/>
    </row>
    <row r="12" spans="1:11" ht="20.25">
      <c r="A12" s="353">
        <v>1</v>
      </c>
      <c r="B12" s="354" t="s">
        <v>182</v>
      </c>
      <c r="C12" s="354" t="s">
        <v>899</v>
      </c>
      <c r="D12" s="354" t="s">
        <v>903</v>
      </c>
      <c r="E12" s="355">
        <v>15000</v>
      </c>
      <c r="F12" s="356"/>
      <c r="G12" s="355">
        <v>15000</v>
      </c>
      <c r="H12" s="357">
        <v>15000</v>
      </c>
      <c r="I12" s="456" t="s">
        <v>908</v>
      </c>
      <c r="J12" s="457" t="s">
        <v>904</v>
      </c>
      <c r="K12" s="359" t="s">
        <v>31</v>
      </c>
    </row>
    <row r="13" spans="1:11" ht="20.25">
      <c r="A13" s="359"/>
      <c r="B13" s="360" t="s">
        <v>183</v>
      </c>
      <c r="C13" s="360" t="s">
        <v>900</v>
      </c>
      <c r="D13" s="360"/>
      <c r="E13" s="36" t="s">
        <v>138</v>
      </c>
      <c r="F13" s="37"/>
      <c r="G13" s="36" t="s">
        <v>138</v>
      </c>
      <c r="H13" s="36" t="s">
        <v>138</v>
      </c>
      <c r="I13" s="459" t="s">
        <v>909</v>
      </c>
      <c r="J13" s="360" t="s">
        <v>905</v>
      </c>
      <c r="K13" s="359"/>
    </row>
    <row r="14" spans="1:11" ht="20.25">
      <c r="A14" s="359"/>
      <c r="B14" s="360"/>
      <c r="C14" s="360" t="s">
        <v>901</v>
      </c>
      <c r="D14" s="360"/>
      <c r="E14" s="361"/>
      <c r="F14" s="362"/>
      <c r="G14" s="361"/>
      <c r="H14" s="363"/>
      <c r="I14" s="459" t="s">
        <v>134</v>
      </c>
      <c r="J14" s="360" t="s">
        <v>906</v>
      </c>
      <c r="K14" s="359"/>
    </row>
    <row r="15" spans="1:11" ht="20.25">
      <c r="A15" s="359"/>
      <c r="B15" s="360"/>
      <c r="C15" s="360" t="s">
        <v>902</v>
      </c>
      <c r="D15" s="360"/>
      <c r="E15" s="361"/>
      <c r="F15" s="362"/>
      <c r="G15" s="361"/>
      <c r="H15" s="363"/>
      <c r="I15" s="459"/>
      <c r="J15" s="360" t="s">
        <v>907</v>
      </c>
      <c r="K15" s="359"/>
    </row>
    <row r="16" spans="1:11" ht="14.25" customHeight="1">
      <c r="A16" s="374"/>
      <c r="B16" s="405"/>
      <c r="C16" s="406"/>
      <c r="D16" s="375"/>
      <c r="E16" s="407"/>
      <c r="F16" s="408"/>
      <c r="G16" s="407"/>
      <c r="H16" s="409"/>
      <c r="I16" s="460"/>
      <c r="J16" s="406"/>
      <c r="K16" s="374"/>
    </row>
    <row r="17" spans="1:11" ht="20.25">
      <c r="A17" s="359">
        <v>2</v>
      </c>
      <c r="B17" s="368" t="s">
        <v>910</v>
      </c>
      <c r="C17" s="369" t="s">
        <v>911</v>
      </c>
      <c r="D17" s="360" t="s">
        <v>916</v>
      </c>
      <c r="E17" s="361">
        <v>30000</v>
      </c>
      <c r="F17" s="362"/>
      <c r="G17" s="361">
        <v>30000</v>
      </c>
      <c r="H17" s="363">
        <v>30000</v>
      </c>
      <c r="I17" s="459" t="s">
        <v>917</v>
      </c>
      <c r="J17" s="367" t="s">
        <v>918</v>
      </c>
      <c r="K17" s="359" t="s">
        <v>31</v>
      </c>
    </row>
    <row r="18" spans="1:11" ht="20.25">
      <c r="A18" s="359"/>
      <c r="B18" s="366"/>
      <c r="C18" s="367" t="s">
        <v>912</v>
      </c>
      <c r="D18" s="360" t="s">
        <v>110</v>
      </c>
      <c r="E18" s="36" t="s">
        <v>138</v>
      </c>
      <c r="F18" s="37"/>
      <c r="G18" s="36" t="s">
        <v>138</v>
      </c>
      <c r="H18" s="36" t="s">
        <v>138</v>
      </c>
      <c r="I18" s="459" t="s">
        <v>929</v>
      </c>
      <c r="J18" s="360" t="s">
        <v>919</v>
      </c>
      <c r="K18" s="359"/>
    </row>
    <row r="19" spans="1:11" ht="20.25">
      <c r="A19" s="359"/>
      <c r="B19" s="360"/>
      <c r="C19" s="360" t="s">
        <v>913</v>
      </c>
      <c r="D19" s="360" t="s">
        <v>1206</v>
      </c>
      <c r="E19" s="361"/>
      <c r="F19" s="362"/>
      <c r="G19" s="361"/>
      <c r="H19" s="363"/>
      <c r="I19" s="459" t="s">
        <v>134</v>
      </c>
      <c r="J19" s="360" t="s">
        <v>920</v>
      </c>
      <c r="K19" s="359"/>
    </row>
    <row r="20" spans="1:11" ht="20.25">
      <c r="A20" s="359"/>
      <c r="B20" s="360"/>
      <c r="C20" s="360" t="s">
        <v>914</v>
      </c>
      <c r="D20" s="367" t="s">
        <v>157</v>
      </c>
      <c r="E20" s="361"/>
      <c r="F20" s="362"/>
      <c r="G20" s="361"/>
      <c r="H20" s="363"/>
      <c r="I20" s="459"/>
      <c r="J20" s="360" t="s">
        <v>921</v>
      </c>
      <c r="K20" s="359"/>
    </row>
    <row r="21" spans="1:11" ht="20.25">
      <c r="A21" s="359"/>
      <c r="B21" s="360"/>
      <c r="C21" s="360" t="s">
        <v>915</v>
      </c>
      <c r="D21" s="360"/>
      <c r="E21" s="361"/>
      <c r="F21" s="362"/>
      <c r="G21" s="361"/>
      <c r="H21" s="363"/>
      <c r="I21" s="459"/>
      <c r="J21" s="367" t="s">
        <v>204</v>
      </c>
      <c r="K21" s="359"/>
    </row>
    <row r="22" spans="1:11" ht="12" customHeight="1">
      <c r="A22" s="374"/>
      <c r="B22" s="375"/>
      <c r="C22" s="375"/>
      <c r="D22" s="375"/>
      <c r="E22" s="407"/>
      <c r="F22" s="408"/>
      <c r="G22" s="407"/>
      <c r="H22" s="409"/>
      <c r="I22" s="460"/>
      <c r="J22" s="406"/>
      <c r="K22" s="374"/>
    </row>
    <row r="23" spans="1:11" ht="20.25">
      <c r="A23" s="359">
        <v>3</v>
      </c>
      <c r="B23" s="360" t="s">
        <v>926</v>
      </c>
      <c r="C23" s="360" t="s">
        <v>923</v>
      </c>
      <c r="D23" s="360" t="s">
        <v>928</v>
      </c>
      <c r="E23" s="361">
        <v>10000</v>
      </c>
      <c r="F23" s="362"/>
      <c r="G23" s="361">
        <v>10000</v>
      </c>
      <c r="H23" s="363">
        <v>10000</v>
      </c>
      <c r="I23" s="459" t="s">
        <v>930</v>
      </c>
      <c r="J23" s="367" t="s">
        <v>933</v>
      </c>
      <c r="K23" s="359" t="s">
        <v>31</v>
      </c>
    </row>
    <row r="24" spans="1:11" ht="20.25">
      <c r="A24" s="359"/>
      <c r="B24" s="360" t="s">
        <v>927</v>
      </c>
      <c r="C24" s="360" t="s">
        <v>925</v>
      </c>
      <c r="D24" s="360" t="s">
        <v>155</v>
      </c>
      <c r="E24" s="36" t="s">
        <v>138</v>
      </c>
      <c r="F24" s="37"/>
      <c r="G24" s="36" t="s">
        <v>138</v>
      </c>
      <c r="H24" s="36" t="s">
        <v>138</v>
      </c>
      <c r="I24" s="459" t="s">
        <v>931</v>
      </c>
      <c r="J24" s="367" t="s">
        <v>934</v>
      </c>
      <c r="K24" s="359"/>
    </row>
    <row r="25" spans="1:11" ht="20.25">
      <c r="A25" s="359"/>
      <c r="B25" s="360"/>
      <c r="C25" s="360" t="s">
        <v>922</v>
      </c>
      <c r="D25" s="360"/>
      <c r="E25" s="361"/>
      <c r="F25" s="362"/>
      <c r="G25" s="361"/>
      <c r="H25" s="363"/>
      <c r="I25" s="459" t="s">
        <v>932</v>
      </c>
      <c r="J25" s="367" t="s">
        <v>932</v>
      </c>
      <c r="K25" s="359"/>
    </row>
    <row r="26" spans="1:11" ht="20.25">
      <c r="A26" s="359"/>
      <c r="B26" s="360"/>
      <c r="C26" s="360" t="s">
        <v>924</v>
      </c>
      <c r="D26" s="360"/>
      <c r="E26" s="361"/>
      <c r="F26" s="362"/>
      <c r="G26" s="361"/>
      <c r="H26" s="363"/>
      <c r="I26" s="459"/>
      <c r="J26" s="367" t="s">
        <v>935</v>
      </c>
      <c r="K26" s="359"/>
    </row>
    <row r="27" spans="1:11" ht="20.25">
      <c r="A27" s="374"/>
      <c r="B27" s="375"/>
      <c r="C27" s="375"/>
      <c r="D27" s="375"/>
      <c r="E27" s="407"/>
      <c r="F27" s="408"/>
      <c r="G27" s="407"/>
      <c r="H27" s="409"/>
      <c r="I27" s="460"/>
      <c r="J27" s="406" t="s">
        <v>936</v>
      </c>
      <c r="K27" s="374"/>
    </row>
    <row r="28" spans="1:11" ht="20.25">
      <c r="A28" s="464"/>
      <c r="B28" s="465"/>
      <c r="C28" s="465"/>
      <c r="D28" s="466">
        <v>65</v>
      </c>
      <c r="E28" s="467"/>
      <c r="F28" s="467"/>
      <c r="G28" s="467"/>
      <c r="H28" s="467"/>
      <c r="I28" s="468"/>
      <c r="J28" s="465"/>
      <c r="K28" s="464"/>
    </row>
    <row r="29" spans="1:11" s="380" customFormat="1" ht="20.25">
      <c r="A29" s="383" t="s">
        <v>866</v>
      </c>
      <c r="B29" s="383"/>
      <c r="C29" s="383"/>
      <c r="D29" s="384"/>
      <c r="E29" s="385"/>
      <c r="F29" s="386"/>
      <c r="G29" s="385"/>
      <c r="H29" s="385"/>
      <c r="I29" s="387"/>
      <c r="J29" s="388"/>
      <c r="K29" s="388"/>
    </row>
    <row r="30" spans="1:11" s="380" customFormat="1" ht="20.25">
      <c r="A30" s="389" t="s">
        <v>867</v>
      </c>
      <c r="B30" s="390"/>
      <c r="C30" s="389"/>
      <c r="D30" s="391"/>
      <c r="E30" s="392"/>
      <c r="F30" s="393"/>
      <c r="G30" s="392"/>
      <c r="H30" s="392"/>
      <c r="I30" s="394"/>
      <c r="J30" s="395"/>
      <c r="K30" s="395"/>
    </row>
    <row r="31" spans="1:11" s="379" customFormat="1" ht="20.25">
      <c r="A31" s="729" t="s">
        <v>4</v>
      </c>
      <c r="B31" s="729" t="s">
        <v>3</v>
      </c>
      <c r="C31" s="729" t="s">
        <v>5</v>
      </c>
      <c r="D31" s="729" t="s">
        <v>6</v>
      </c>
      <c r="E31" s="732" t="s">
        <v>63</v>
      </c>
      <c r="F31" s="733"/>
      <c r="G31" s="733"/>
      <c r="H31" s="734"/>
      <c r="I31" s="396" t="s">
        <v>20</v>
      </c>
      <c r="J31" s="397" t="s">
        <v>7</v>
      </c>
      <c r="K31" s="397" t="s">
        <v>8</v>
      </c>
    </row>
    <row r="32" spans="1:11" s="379" customFormat="1" ht="20.25">
      <c r="A32" s="730"/>
      <c r="B32" s="730"/>
      <c r="C32" s="730"/>
      <c r="D32" s="730"/>
      <c r="E32" s="503" t="s">
        <v>245</v>
      </c>
      <c r="F32" s="398"/>
      <c r="G32" s="503" t="s">
        <v>246</v>
      </c>
      <c r="H32" s="503" t="s">
        <v>247</v>
      </c>
      <c r="I32" s="399" t="s">
        <v>21</v>
      </c>
      <c r="J32" s="400" t="s">
        <v>64</v>
      </c>
      <c r="K32" s="400" t="s">
        <v>9</v>
      </c>
    </row>
    <row r="33" spans="1:11" s="379" customFormat="1" ht="20.25">
      <c r="A33" s="731"/>
      <c r="B33" s="731"/>
      <c r="C33" s="731"/>
      <c r="D33" s="504" t="s">
        <v>16</v>
      </c>
      <c r="E33" s="504" t="s">
        <v>15</v>
      </c>
      <c r="F33" s="401"/>
      <c r="G33" s="504" t="s">
        <v>15</v>
      </c>
      <c r="H33" s="504" t="s">
        <v>15</v>
      </c>
      <c r="I33" s="402"/>
      <c r="J33" s="403"/>
      <c r="K33" s="403"/>
    </row>
    <row r="34" spans="1:11" ht="20.25">
      <c r="A34" s="353">
        <v>4</v>
      </c>
      <c r="B34" s="354" t="s">
        <v>937</v>
      </c>
      <c r="C34" s="354" t="s">
        <v>940</v>
      </c>
      <c r="D34" s="354" t="s">
        <v>903</v>
      </c>
      <c r="E34" s="355">
        <v>15000</v>
      </c>
      <c r="F34" s="356"/>
      <c r="G34" s="355">
        <v>15000</v>
      </c>
      <c r="H34" s="357">
        <v>15000</v>
      </c>
      <c r="I34" s="456" t="s">
        <v>942</v>
      </c>
      <c r="J34" s="457" t="s">
        <v>946</v>
      </c>
      <c r="K34" s="359" t="s">
        <v>31</v>
      </c>
    </row>
    <row r="35" spans="1:11" ht="20.25">
      <c r="A35" s="359"/>
      <c r="B35" s="360" t="s">
        <v>184</v>
      </c>
      <c r="C35" s="360" t="s">
        <v>938</v>
      </c>
      <c r="D35" s="360"/>
      <c r="E35" s="36" t="s">
        <v>138</v>
      </c>
      <c r="F35" s="37"/>
      <c r="G35" s="36" t="s">
        <v>138</v>
      </c>
      <c r="H35" s="36" t="s">
        <v>138</v>
      </c>
      <c r="I35" s="459" t="s">
        <v>943</v>
      </c>
      <c r="J35" s="360" t="s">
        <v>947</v>
      </c>
      <c r="K35" s="359"/>
    </row>
    <row r="36" spans="1:11" ht="20.25">
      <c r="A36" s="359"/>
      <c r="B36" s="360"/>
      <c r="C36" s="360" t="s">
        <v>939</v>
      </c>
      <c r="D36" s="360"/>
      <c r="E36" s="361"/>
      <c r="F36" s="362"/>
      <c r="G36" s="361"/>
      <c r="H36" s="363"/>
      <c r="I36" s="459" t="s">
        <v>944</v>
      </c>
      <c r="J36" s="360" t="s">
        <v>948</v>
      </c>
      <c r="K36" s="359"/>
    </row>
    <row r="37" spans="1:11" ht="20.25">
      <c r="A37" s="359"/>
      <c r="B37" s="360"/>
      <c r="C37" s="360" t="s">
        <v>941</v>
      </c>
      <c r="D37" s="360"/>
      <c r="E37" s="361"/>
      <c r="F37" s="362"/>
      <c r="G37" s="361"/>
      <c r="H37" s="363"/>
      <c r="I37" s="459" t="s">
        <v>945</v>
      </c>
      <c r="J37" s="360" t="s">
        <v>949</v>
      </c>
      <c r="K37" s="359"/>
    </row>
    <row r="38" spans="1:11" ht="20.25">
      <c r="A38" s="374"/>
      <c r="B38" s="405"/>
      <c r="C38" s="406"/>
      <c r="D38" s="375"/>
      <c r="E38" s="407"/>
      <c r="F38" s="408"/>
      <c r="G38" s="407"/>
      <c r="H38" s="409"/>
      <c r="I38" s="460"/>
      <c r="J38" s="406"/>
      <c r="K38" s="374"/>
    </row>
    <row r="39" spans="1:11" ht="20.25">
      <c r="A39" s="359">
        <v>5</v>
      </c>
      <c r="B39" s="368" t="s">
        <v>1039</v>
      </c>
      <c r="C39" s="369" t="s">
        <v>1204</v>
      </c>
      <c r="D39" s="360" t="s">
        <v>1206</v>
      </c>
      <c r="E39" s="361">
        <v>250000</v>
      </c>
      <c r="F39" s="362"/>
      <c r="G39" s="361">
        <v>250000</v>
      </c>
      <c r="H39" s="363">
        <v>250000</v>
      </c>
      <c r="I39" s="459" t="s">
        <v>1220</v>
      </c>
      <c r="J39" s="367" t="s">
        <v>1044</v>
      </c>
      <c r="K39" s="359" t="s">
        <v>31</v>
      </c>
    </row>
    <row r="40" spans="1:11" ht="20.25">
      <c r="A40" s="359"/>
      <c r="B40" s="366" t="s">
        <v>1040</v>
      </c>
      <c r="C40" s="367" t="s">
        <v>1207</v>
      </c>
      <c r="D40" s="367" t="s">
        <v>157</v>
      </c>
      <c r="E40" s="36" t="s">
        <v>138</v>
      </c>
      <c r="F40" s="37"/>
      <c r="G40" s="36" t="s">
        <v>138</v>
      </c>
      <c r="H40" s="36" t="s">
        <v>138</v>
      </c>
      <c r="I40" s="461" t="s">
        <v>1221</v>
      </c>
      <c r="J40" s="360" t="s">
        <v>973</v>
      </c>
      <c r="K40" s="359"/>
    </row>
    <row r="41" spans="1:11" ht="20.25">
      <c r="A41" s="359"/>
      <c r="B41" s="360" t="s">
        <v>133</v>
      </c>
      <c r="C41" s="360" t="s">
        <v>1205</v>
      </c>
      <c r="D41" s="360"/>
      <c r="E41" s="361"/>
      <c r="F41" s="362"/>
      <c r="G41" s="361"/>
      <c r="H41" s="363"/>
      <c r="I41" s="459" t="s">
        <v>1222</v>
      </c>
      <c r="J41" s="360" t="s">
        <v>1052</v>
      </c>
      <c r="K41" s="359"/>
    </row>
    <row r="42" spans="1:11" ht="20.25">
      <c r="A42" s="359"/>
      <c r="B42" s="360"/>
      <c r="C42" s="360" t="s">
        <v>1208</v>
      </c>
      <c r="D42" s="360"/>
      <c r="E42" s="361"/>
      <c r="F42" s="362"/>
      <c r="G42" s="361"/>
      <c r="H42" s="363"/>
      <c r="I42" s="461" t="s">
        <v>1223</v>
      </c>
      <c r="J42" s="367" t="s">
        <v>1053</v>
      </c>
      <c r="K42" s="359"/>
    </row>
    <row r="43" spans="1:11" ht="20.25">
      <c r="A43" s="359"/>
      <c r="B43" s="360"/>
      <c r="C43" s="360"/>
      <c r="D43" s="360"/>
      <c r="E43" s="361"/>
      <c r="F43" s="362"/>
      <c r="G43" s="361"/>
      <c r="H43" s="363"/>
      <c r="I43" s="459"/>
      <c r="J43" s="367"/>
      <c r="K43" s="359"/>
    </row>
    <row r="44" spans="1:11" ht="20.25">
      <c r="A44" s="374"/>
      <c r="B44" s="375"/>
      <c r="C44" s="375"/>
      <c r="D44" s="375"/>
      <c r="E44" s="407"/>
      <c r="F44" s="408"/>
      <c r="G44" s="407"/>
      <c r="H44" s="409"/>
      <c r="I44" s="460"/>
      <c r="J44" s="406"/>
      <c r="K44" s="374"/>
    </row>
    <row r="45" spans="1:11" ht="20.25">
      <c r="A45" s="359">
        <v>6</v>
      </c>
      <c r="B45" s="360" t="s">
        <v>160</v>
      </c>
      <c r="C45" s="360" t="s">
        <v>1045</v>
      </c>
      <c r="D45" s="360" t="s">
        <v>1047</v>
      </c>
      <c r="E45" s="361">
        <v>45000</v>
      </c>
      <c r="F45" s="362"/>
      <c r="G45" s="361">
        <v>45000</v>
      </c>
      <c r="H45" s="363">
        <v>45000</v>
      </c>
      <c r="I45" s="459" t="s">
        <v>1041</v>
      </c>
      <c r="J45" s="459" t="s">
        <v>1041</v>
      </c>
      <c r="K45" s="359" t="s">
        <v>31</v>
      </c>
    </row>
    <row r="46" spans="1:11" ht="20.25">
      <c r="A46" s="359"/>
      <c r="B46" s="360" t="s">
        <v>161</v>
      </c>
      <c r="C46" s="360" t="s">
        <v>1046</v>
      </c>
      <c r="D46" s="360" t="s">
        <v>1048</v>
      </c>
      <c r="E46" s="36" t="s">
        <v>138</v>
      </c>
      <c r="F46" s="37"/>
      <c r="G46" s="36" t="s">
        <v>138</v>
      </c>
      <c r="H46" s="36" t="s">
        <v>138</v>
      </c>
      <c r="I46" s="461" t="s">
        <v>1042</v>
      </c>
      <c r="J46" s="461" t="s">
        <v>1042</v>
      </c>
      <c r="K46" s="359"/>
    </row>
    <row r="47" spans="1:11" ht="20.25">
      <c r="A47" s="359"/>
      <c r="B47" s="360"/>
      <c r="C47" s="360" t="s">
        <v>167</v>
      </c>
      <c r="D47" s="360" t="s">
        <v>1049</v>
      </c>
      <c r="E47" s="361"/>
      <c r="F47" s="362"/>
      <c r="G47" s="361"/>
      <c r="H47" s="363"/>
      <c r="I47" s="459" t="s">
        <v>1043</v>
      </c>
      <c r="J47" s="459" t="s">
        <v>1043</v>
      </c>
      <c r="K47" s="359"/>
    </row>
    <row r="48" spans="1:11" ht="20.25">
      <c r="A48" s="359"/>
      <c r="B48" s="360"/>
      <c r="C48" s="360"/>
      <c r="D48" s="360" t="s">
        <v>1050</v>
      </c>
      <c r="E48" s="361"/>
      <c r="F48" s="362"/>
      <c r="G48" s="361"/>
      <c r="H48" s="363"/>
      <c r="I48" s="459"/>
      <c r="J48" s="367"/>
      <c r="K48" s="359"/>
    </row>
    <row r="49" spans="1:11" ht="20.25">
      <c r="A49" s="359"/>
      <c r="B49" s="360"/>
      <c r="C49" s="360"/>
      <c r="D49" s="360" t="s">
        <v>1051</v>
      </c>
      <c r="E49" s="361"/>
      <c r="F49" s="362"/>
      <c r="G49" s="361"/>
      <c r="H49" s="363"/>
      <c r="I49" s="459"/>
      <c r="J49" s="367"/>
      <c r="K49" s="359"/>
    </row>
    <row r="50" spans="1:11" ht="20.25">
      <c r="A50" s="413"/>
      <c r="B50" s="414"/>
      <c r="C50" s="414"/>
      <c r="D50" s="414"/>
      <c r="E50" s="415"/>
      <c r="F50" s="416"/>
      <c r="G50" s="415"/>
      <c r="H50" s="417"/>
      <c r="I50" s="507"/>
      <c r="J50" s="508"/>
      <c r="K50" s="413"/>
    </row>
    <row r="51" spans="1:11" ht="20.25">
      <c r="A51" s="359">
        <v>7</v>
      </c>
      <c r="B51" s="360" t="s">
        <v>1054</v>
      </c>
      <c r="C51" s="360" t="s">
        <v>1055</v>
      </c>
      <c r="D51" s="360" t="s">
        <v>1056</v>
      </c>
      <c r="E51" s="36">
        <v>6000</v>
      </c>
      <c r="F51" s="37"/>
      <c r="G51" s="36">
        <v>6000</v>
      </c>
      <c r="H51" s="36">
        <v>6000</v>
      </c>
      <c r="I51" s="459" t="s">
        <v>1041</v>
      </c>
      <c r="J51" s="459" t="s">
        <v>1041</v>
      </c>
      <c r="K51" s="359" t="s">
        <v>31</v>
      </c>
    </row>
    <row r="52" spans="1:11" ht="20.25">
      <c r="A52" s="359"/>
      <c r="B52" s="360" t="s">
        <v>133</v>
      </c>
      <c r="C52" s="360" t="s">
        <v>169</v>
      </c>
      <c r="D52" s="360" t="s">
        <v>158</v>
      </c>
      <c r="E52" s="36" t="s">
        <v>138</v>
      </c>
      <c r="F52" s="37"/>
      <c r="G52" s="36" t="s">
        <v>138</v>
      </c>
      <c r="H52" s="36" t="s">
        <v>138</v>
      </c>
      <c r="I52" s="461" t="s">
        <v>1042</v>
      </c>
      <c r="J52" s="461" t="s">
        <v>1042</v>
      </c>
      <c r="K52" s="359"/>
    </row>
    <row r="53" spans="1:11" ht="20.25">
      <c r="A53" s="359"/>
      <c r="B53" s="360"/>
      <c r="C53" s="360"/>
      <c r="D53" s="360"/>
      <c r="E53" s="361"/>
      <c r="F53" s="362"/>
      <c r="G53" s="361"/>
      <c r="H53" s="363"/>
      <c r="I53" s="459" t="s">
        <v>1043</v>
      </c>
      <c r="J53" s="459" t="s">
        <v>1043</v>
      </c>
      <c r="K53" s="359"/>
    </row>
    <row r="54" spans="1:11" ht="20.25">
      <c r="A54" s="374"/>
      <c r="B54" s="375"/>
      <c r="C54" s="375"/>
      <c r="D54" s="375"/>
      <c r="E54" s="407"/>
      <c r="F54" s="408"/>
      <c r="G54" s="407"/>
      <c r="H54" s="409"/>
      <c r="I54" s="460"/>
      <c r="J54" s="406"/>
      <c r="K54" s="374"/>
    </row>
    <row r="55" spans="1:11" ht="20.25">
      <c r="A55" s="464"/>
      <c r="B55" s="465"/>
      <c r="C55" s="465"/>
      <c r="D55" s="466">
        <v>66</v>
      </c>
      <c r="E55" s="467"/>
      <c r="F55" s="467"/>
      <c r="G55" s="467"/>
      <c r="H55" s="467"/>
      <c r="I55" s="468"/>
      <c r="J55" s="465"/>
      <c r="K55" s="464"/>
    </row>
    <row r="56" spans="1:11" s="380" customFormat="1" ht="20.25">
      <c r="A56" s="383" t="s">
        <v>866</v>
      </c>
      <c r="B56" s="383"/>
      <c r="C56" s="383"/>
      <c r="D56" s="384"/>
      <c r="E56" s="385"/>
      <c r="F56" s="386"/>
      <c r="G56" s="385"/>
      <c r="H56" s="385"/>
      <c r="I56" s="387"/>
      <c r="J56" s="388"/>
      <c r="K56" s="388"/>
    </row>
    <row r="57" spans="1:11" s="380" customFormat="1" ht="20.25">
      <c r="A57" s="389" t="s">
        <v>867</v>
      </c>
      <c r="B57" s="390"/>
      <c r="C57" s="389"/>
      <c r="D57" s="391"/>
      <c r="E57" s="392"/>
      <c r="F57" s="393"/>
      <c r="G57" s="392"/>
      <c r="H57" s="392"/>
      <c r="I57" s="394"/>
      <c r="J57" s="395"/>
      <c r="K57" s="395"/>
    </row>
    <row r="58" spans="1:11" s="379" customFormat="1" ht="20.25">
      <c r="A58" s="729" t="s">
        <v>4</v>
      </c>
      <c r="B58" s="729" t="s">
        <v>3</v>
      </c>
      <c r="C58" s="729" t="s">
        <v>5</v>
      </c>
      <c r="D58" s="729" t="s">
        <v>6</v>
      </c>
      <c r="E58" s="732" t="s">
        <v>63</v>
      </c>
      <c r="F58" s="733"/>
      <c r="G58" s="733"/>
      <c r="H58" s="734"/>
      <c r="I58" s="396" t="s">
        <v>20</v>
      </c>
      <c r="J58" s="397" t="s">
        <v>7</v>
      </c>
      <c r="K58" s="397" t="s">
        <v>8</v>
      </c>
    </row>
    <row r="59" spans="1:11" s="379" customFormat="1" ht="20.25">
      <c r="A59" s="730"/>
      <c r="B59" s="730"/>
      <c r="C59" s="730"/>
      <c r="D59" s="730"/>
      <c r="E59" s="503" t="s">
        <v>245</v>
      </c>
      <c r="F59" s="398"/>
      <c r="G59" s="503" t="s">
        <v>246</v>
      </c>
      <c r="H59" s="503" t="s">
        <v>247</v>
      </c>
      <c r="I59" s="399" t="s">
        <v>21</v>
      </c>
      <c r="J59" s="400" t="s">
        <v>64</v>
      </c>
      <c r="K59" s="400" t="s">
        <v>9</v>
      </c>
    </row>
    <row r="60" spans="1:11" s="379" customFormat="1" ht="20.25">
      <c r="A60" s="731"/>
      <c r="B60" s="731"/>
      <c r="C60" s="731"/>
      <c r="D60" s="504" t="s">
        <v>16</v>
      </c>
      <c r="E60" s="504" t="s">
        <v>15</v>
      </c>
      <c r="F60" s="401"/>
      <c r="G60" s="504" t="s">
        <v>15</v>
      </c>
      <c r="H60" s="504" t="s">
        <v>15</v>
      </c>
      <c r="I60" s="402"/>
      <c r="J60" s="403"/>
      <c r="K60" s="403"/>
    </row>
    <row r="61" spans="1:11" ht="20.25">
      <c r="A61" s="353">
        <v>8</v>
      </c>
      <c r="B61" s="360" t="s">
        <v>1057</v>
      </c>
      <c r="C61" s="360" t="s">
        <v>1058</v>
      </c>
      <c r="D61" s="360" t="s">
        <v>1059</v>
      </c>
      <c r="E61" s="36">
        <v>21000</v>
      </c>
      <c r="F61" s="37"/>
      <c r="G61" s="36">
        <v>21000</v>
      </c>
      <c r="H61" s="36">
        <v>21000</v>
      </c>
      <c r="I61" s="459" t="s">
        <v>1041</v>
      </c>
      <c r="J61" s="459" t="s">
        <v>1041</v>
      </c>
      <c r="K61" s="359" t="s">
        <v>31</v>
      </c>
    </row>
    <row r="62" spans="1:11" ht="20.25">
      <c r="A62" s="359"/>
      <c r="B62" s="360" t="s">
        <v>152</v>
      </c>
      <c r="C62" s="360" t="s">
        <v>169</v>
      </c>
      <c r="D62" s="360" t="s">
        <v>158</v>
      </c>
      <c r="E62" s="36" t="s">
        <v>138</v>
      </c>
      <c r="F62" s="37"/>
      <c r="G62" s="36" t="s">
        <v>138</v>
      </c>
      <c r="H62" s="36" t="s">
        <v>138</v>
      </c>
      <c r="I62" s="461" t="s">
        <v>1042</v>
      </c>
      <c r="J62" s="461" t="s">
        <v>1042</v>
      </c>
      <c r="K62" s="359"/>
    </row>
    <row r="63" spans="1:11" ht="20.25">
      <c r="A63" s="359"/>
      <c r="B63" s="360"/>
      <c r="C63" s="360"/>
      <c r="D63" s="360"/>
      <c r="E63" s="361"/>
      <c r="F63" s="362"/>
      <c r="G63" s="361"/>
      <c r="H63" s="363"/>
      <c r="I63" s="459" t="s">
        <v>1043</v>
      </c>
      <c r="J63" s="459" t="s">
        <v>1043</v>
      </c>
      <c r="K63" s="359"/>
    </row>
    <row r="64" spans="1:11" ht="20.25">
      <c r="A64" s="374"/>
      <c r="B64" s="405"/>
      <c r="C64" s="406"/>
      <c r="D64" s="375"/>
      <c r="E64" s="49"/>
      <c r="F64" s="50"/>
      <c r="G64" s="49"/>
      <c r="H64" s="49"/>
      <c r="I64" s="460"/>
      <c r="J64" s="375"/>
      <c r="K64" s="374"/>
    </row>
    <row r="65" spans="1:11" ht="20.25">
      <c r="A65" s="359">
        <v>9</v>
      </c>
      <c r="B65" s="366" t="s">
        <v>1076</v>
      </c>
      <c r="C65" s="360" t="s">
        <v>1077</v>
      </c>
      <c r="D65" s="360" t="s">
        <v>1081</v>
      </c>
      <c r="E65" s="36">
        <v>30000</v>
      </c>
      <c r="F65" s="37"/>
      <c r="G65" s="36">
        <v>30000</v>
      </c>
      <c r="H65" s="36">
        <v>30000</v>
      </c>
      <c r="I65" s="459" t="s">
        <v>1041</v>
      </c>
      <c r="J65" s="459" t="s">
        <v>1041</v>
      </c>
      <c r="K65" s="359" t="s">
        <v>31</v>
      </c>
    </row>
    <row r="66" spans="1:11" ht="20.25">
      <c r="A66" s="359"/>
      <c r="B66" s="368" t="s">
        <v>1040</v>
      </c>
      <c r="C66" s="360" t="s">
        <v>1078</v>
      </c>
      <c r="D66" s="360" t="s">
        <v>1079</v>
      </c>
      <c r="E66" s="36" t="s">
        <v>138</v>
      </c>
      <c r="F66" s="37"/>
      <c r="G66" s="36" t="s">
        <v>138</v>
      </c>
      <c r="H66" s="36" t="s">
        <v>138</v>
      </c>
      <c r="I66" s="461" t="s">
        <v>1042</v>
      </c>
      <c r="J66" s="461" t="s">
        <v>1042</v>
      </c>
      <c r="K66" s="359"/>
    </row>
    <row r="67" spans="1:11" ht="20.25">
      <c r="A67" s="359"/>
      <c r="B67" s="366" t="s">
        <v>152</v>
      </c>
      <c r="C67" s="360" t="s">
        <v>158</v>
      </c>
      <c r="D67" s="360" t="s">
        <v>1080</v>
      </c>
      <c r="E67" s="361"/>
      <c r="F67" s="362"/>
      <c r="G67" s="361"/>
      <c r="H67" s="363"/>
      <c r="I67" s="459" t="s">
        <v>1043</v>
      </c>
      <c r="J67" s="459" t="s">
        <v>1043</v>
      </c>
      <c r="K67" s="359"/>
    </row>
    <row r="68" spans="1:11" ht="20.25">
      <c r="A68" s="359"/>
      <c r="B68" s="411"/>
      <c r="C68" s="360"/>
      <c r="D68" s="360" t="s">
        <v>1082</v>
      </c>
      <c r="E68" s="361"/>
      <c r="F68" s="362"/>
      <c r="G68" s="361"/>
      <c r="H68" s="363"/>
      <c r="I68" s="459"/>
      <c r="J68" s="459"/>
      <c r="K68" s="359"/>
    </row>
    <row r="69" spans="1:11" ht="20.25">
      <c r="A69" s="359"/>
      <c r="B69" s="411"/>
      <c r="C69" s="360"/>
      <c r="D69" s="360" t="s">
        <v>1083</v>
      </c>
      <c r="E69" s="361"/>
      <c r="F69" s="362"/>
      <c r="G69" s="361"/>
      <c r="H69" s="363"/>
      <c r="I69" s="459"/>
      <c r="J69" s="459"/>
      <c r="K69" s="359"/>
    </row>
    <row r="70" spans="1:11" ht="20.25">
      <c r="A70" s="374"/>
      <c r="B70" s="375"/>
      <c r="C70" s="375"/>
      <c r="D70" s="375"/>
      <c r="E70" s="407"/>
      <c r="F70" s="408"/>
      <c r="G70" s="407"/>
      <c r="H70" s="409"/>
      <c r="I70" s="460"/>
      <c r="J70" s="375"/>
      <c r="K70" s="374"/>
    </row>
    <row r="71" spans="1:11" ht="20.25">
      <c r="A71" s="359">
        <v>10</v>
      </c>
      <c r="B71" s="366" t="s">
        <v>1060</v>
      </c>
      <c r="C71" s="360" t="s">
        <v>1061</v>
      </c>
      <c r="D71" s="360" t="s">
        <v>127</v>
      </c>
      <c r="E71" s="36">
        <v>30000</v>
      </c>
      <c r="F71" s="37"/>
      <c r="G71" s="36">
        <v>30000</v>
      </c>
      <c r="H71" s="36">
        <v>30000</v>
      </c>
      <c r="I71" s="459" t="s">
        <v>1041</v>
      </c>
      <c r="J71" s="459" t="s">
        <v>1041</v>
      </c>
      <c r="K71" s="359" t="s">
        <v>31</v>
      </c>
    </row>
    <row r="72" spans="1:11" ht="20.25">
      <c r="A72" s="359"/>
      <c r="B72" s="368" t="s">
        <v>1040</v>
      </c>
      <c r="C72" s="360" t="s">
        <v>1062</v>
      </c>
      <c r="D72" s="360" t="s">
        <v>1063</v>
      </c>
      <c r="E72" s="36" t="s">
        <v>138</v>
      </c>
      <c r="F72" s="37"/>
      <c r="G72" s="36" t="s">
        <v>138</v>
      </c>
      <c r="H72" s="36" t="s">
        <v>138</v>
      </c>
      <c r="I72" s="461" t="s">
        <v>1042</v>
      </c>
      <c r="J72" s="461" t="s">
        <v>1042</v>
      </c>
      <c r="K72" s="359"/>
    </row>
    <row r="73" spans="1:11" ht="20.25">
      <c r="A73" s="359"/>
      <c r="B73" s="366" t="s">
        <v>152</v>
      </c>
      <c r="C73" s="360" t="s">
        <v>158</v>
      </c>
      <c r="D73" s="360" t="s">
        <v>158</v>
      </c>
      <c r="E73" s="361"/>
      <c r="F73" s="362"/>
      <c r="G73" s="361"/>
      <c r="H73" s="363"/>
      <c r="I73" s="459" t="s">
        <v>1043</v>
      </c>
      <c r="J73" s="459" t="s">
        <v>1043</v>
      </c>
      <c r="K73" s="359"/>
    </row>
    <row r="74" spans="1:11" ht="20.25">
      <c r="A74" s="374"/>
      <c r="B74" s="375"/>
      <c r="C74" s="375"/>
      <c r="D74" s="375"/>
      <c r="E74" s="407"/>
      <c r="F74" s="408"/>
      <c r="G74" s="407"/>
      <c r="H74" s="409"/>
      <c r="I74" s="460"/>
      <c r="J74" s="375"/>
      <c r="K74" s="374"/>
    </row>
    <row r="75" spans="1:11" ht="20.25">
      <c r="A75" s="359">
        <v>11</v>
      </c>
      <c r="B75" s="360" t="s">
        <v>1064</v>
      </c>
      <c r="C75" s="360" t="s">
        <v>1065</v>
      </c>
      <c r="D75" s="360" t="s">
        <v>1123</v>
      </c>
      <c r="E75" s="36">
        <v>30000</v>
      </c>
      <c r="F75" s="37"/>
      <c r="G75" s="36">
        <v>30000</v>
      </c>
      <c r="H75" s="36">
        <v>30000</v>
      </c>
      <c r="I75" s="459" t="s">
        <v>1220</v>
      </c>
      <c r="J75" s="459" t="s">
        <v>1041</v>
      </c>
      <c r="K75" s="359" t="s">
        <v>31</v>
      </c>
    </row>
    <row r="76" spans="1:11" ht="20.25">
      <c r="A76" s="359"/>
      <c r="B76" s="368" t="s">
        <v>1040</v>
      </c>
      <c r="C76" s="360" t="s">
        <v>1066</v>
      </c>
      <c r="D76" s="360" t="s">
        <v>1124</v>
      </c>
      <c r="E76" s="36" t="s">
        <v>138</v>
      </c>
      <c r="F76" s="37"/>
      <c r="G76" s="36" t="s">
        <v>138</v>
      </c>
      <c r="H76" s="36" t="s">
        <v>138</v>
      </c>
      <c r="I76" s="461" t="s">
        <v>1221</v>
      </c>
      <c r="J76" s="461" t="s">
        <v>1042</v>
      </c>
      <c r="K76" s="359"/>
    </row>
    <row r="77" spans="1:11" ht="20.25">
      <c r="A77" s="359"/>
      <c r="B77" s="366" t="s">
        <v>152</v>
      </c>
      <c r="C77" s="360" t="s">
        <v>155</v>
      </c>
      <c r="D77" s="360" t="s">
        <v>1211</v>
      </c>
      <c r="E77" s="361"/>
      <c r="F77" s="362"/>
      <c r="G77" s="361"/>
      <c r="H77" s="363"/>
      <c r="I77" s="459" t="s">
        <v>1222</v>
      </c>
      <c r="J77" s="459" t="s">
        <v>1043</v>
      </c>
      <c r="K77" s="359"/>
    </row>
    <row r="78" spans="1:11" ht="20.25">
      <c r="A78" s="374"/>
      <c r="B78" s="418"/>
      <c r="C78" s="419"/>
      <c r="D78" s="375"/>
      <c r="E78" s="407"/>
      <c r="F78" s="408"/>
      <c r="G78" s="407"/>
      <c r="H78" s="409"/>
      <c r="I78" s="462" t="s">
        <v>1223</v>
      </c>
      <c r="J78" s="406"/>
      <c r="K78" s="374"/>
    </row>
    <row r="79" spans="1:11" ht="21">
      <c r="A79" s="359">
        <v>12</v>
      </c>
      <c r="B79" s="469" t="s">
        <v>1067</v>
      </c>
      <c r="C79" s="470" t="s">
        <v>163</v>
      </c>
      <c r="D79" s="470" t="s">
        <v>164</v>
      </c>
      <c r="E79" s="36">
        <v>2000</v>
      </c>
      <c r="F79" s="37"/>
      <c r="G79" s="36">
        <v>2000</v>
      </c>
      <c r="H79" s="36">
        <v>2000</v>
      </c>
      <c r="I79" s="459" t="s">
        <v>1041</v>
      </c>
      <c r="J79" s="459" t="s">
        <v>1041</v>
      </c>
      <c r="K79" s="359" t="s">
        <v>31</v>
      </c>
    </row>
    <row r="80" spans="1:11" ht="21">
      <c r="A80" s="359"/>
      <c r="B80" s="470" t="s">
        <v>1068</v>
      </c>
      <c r="C80" s="470" t="s">
        <v>1069</v>
      </c>
      <c r="D80" s="470" t="s">
        <v>1071</v>
      </c>
      <c r="E80" s="36" t="s">
        <v>138</v>
      </c>
      <c r="F80" s="37"/>
      <c r="G80" s="36" t="s">
        <v>138</v>
      </c>
      <c r="H80" s="36" t="s">
        <v>138</v>
      </c>
      <c r="I80" s="461" t="s">
        <v>1042</v>
      </c>
      <c r="J80" s="461" t="s">
        <v>1042</v>
      </c>
      <c r="K80" s="359"/>
    </row>
    <row r="81" spans="1:11" ht="21">
      <c r="A81" s="359"/>
      <c r="B81" s="470" t="s">
        <v>1209</v>
      </c>
      <c r="C81" s="470" t="s">
        <v>1070</v>
      </c>
      <c r="D81" s="470" t="s">
        <v>165</v>
      </c>
      <c r="E81" s="361"/>
      <c r="F81" s="362"/>
      <c r="G81" s="361"/>
      <c r="H81" s="363"/>
      <c r="I81" s="459" t="s">
        <v>1043</v>
      </c>
      <c r="J81" s="459" t="s">
        <v>1043</v>
      </c>
      <c r="K81" s="359"/>
    </row>
    <row r="82" spans="1:11" ht="20.25">
      <c r="A82" s="374"/>
      <c r="B82" s="375"/>
      <c r="C82" s="375"/>
      <c r="D82" s="375"/>
      <c r="E82" s="407"/>
      <c r="F82" s="408"/>
      <c r="G82" s="407"/>
      <c r="H82" s="409"/>
      <c r="I82" s="460"/>
      <c r="J82" s="406"/>
      <c r="K82" s="374"/>
    </row>
    <row r="83" spans="1:11" ht="20.25">
      <c r="A83" s="464"/>
      <c r="B83" s="465"/>
      <c r="C83" s="465"/>
      <c r="D83" s="466">
        <v>67</v>
      </c>
      <c r="E83" s="467"/>
      <c r="F83" s="467"/>
      <c r="G83" s="467"/>
      <c r="H83" s="467"/>
      <c r="I83" s="468"/>
      <c r="J83" s="465"/>
      <c r="K83" s="464"/>
    </row>
    <row r="84" spans="1:11" s="380" customFormat="1" ht="20.25">
      <c r="A84" s="383" t="s">
        <v>866</v>
      </c>
      <c r="B84" s="383"/>
      <c r="C84" s="383"/>
      <c r="D84" s="384"/>
      <c r="E84" s="385"/>
      <c r="F84" s="386"/>
      <c r="G84" s="385"/>
      <c r="H84" s="385"/>
      <c r="I84" s="387"/>
      <c r="J84" s="388"/>
      <c r="K84" s="388"/>
    </row>
    <row r="85" spans="1:11" s="380" customFormat="1" ht="20.25">
      <c r="A85" s="389" t="s">
        <v>867</v>
      </c>
      <c r="B85" s="390"/>
      <c r="C85" s="389"/>
      <c r="D85" s="391"/>
      <c r="E85" s="392"/>
      <c r="F85" s="393"/>
      <c r="G85" s="392"/>
      <c r="H85" s="392"/>
      <c r="I85" s="394"/>
      <c r="J85" s="395"/>
      <c r="K85" s="395"/>
    </row>
    <row r="86" spans="1:11" s="379" customFormat="1" ht="20.25">
      <c r="A86" s="729" t="s">
        <v>4</v>
      </c>
      <c r="B86" s="729" t="s">
        <v>3</v>
      </c>
      <c r="C86" s="729" t="s">
        <v>5</v>
      </c>
      <c r="D86" s="729" t="s">
        <v>6</v>
      </c>
      <c r="E86" s="732" t="s">
        <v>63</v>
      </c>
      <c r="F86" s="733"/>
      <c r="G86" s="733"/>
      <c r="H86" s="734"/>
      <c r="I86" s="396" t="s">
        <v>20</v>
      </c>
      <c r="J86" s="397" t="s">
        <v>7</v>
      </c>
      <c r="K86" s="397" t="s">
        <v>8</v>
      </c>
    </row>
    <row r="87" spans="1:11" s="379" customFormat="1" ht="20.25">
      <c r="A87" s="730"/>
      <c r="B87" s="730"/>
      <c r="C87" s="730"/>
      <c r="D87" s="730"/>
      <c r="E87" s="503" t="s">
        <v>245</v>
      </c>
      <c r="F87" s="398"/>
      <c r="G87" s="503" t="s">
        <v>246</v>
      </c>
      <c r="H87" s="503" t="s">
        <v>247</v>
      </c>
      <c r="I87" s="399" t="s">
        <v>21</v>
      </c>
      <c r="J87" s="400" t="s">
        <v>64</v>
      </c>
      <c r="K87" s="400" t="s">
        <v>9</v>
      </c>
    </row>
    <row r="88" spans="1:11" s="379" customFormat="1" ht="20.25">
      <c r="A88" s="731"/>
      <c r="B88" s="731"/>
      <c r="C88" s="731"/>
      <c r="D88" s="504" t="s">
        <v>16</v>
      </c>
      <c r="E88" s="504" t="s">
        <v>15</v>
      </c>
      <c r="F88" s="401"/>
      <c r="G88" s="504" t="s">
        <v>15</v>
      </c>
      <c r="H88" s="504" t="s">
        <v>15</v>
      </c>
      <c r="I88" s="402"/>
      <c r="J88" s="403"/>
      <c r="K88" s="403"/>
    </row>
    <row r="89" spans="1:11" ht="20.25">
      <c r="A89" s="359">
        <v>13</v>
      </c>
      <c r="B89" s="368" t="s">
        <v>1084</v>
      </c>
      <c r="C89" s="369" t="s">
        <v>1037</v>
      </c>
      <c r="D89" s="360" t="s">
        <v>1072</v>
      </c>
      <c r="E89" s="361">
        <v>60000</v>
      </c>
      <c r="F89" s="362"/>
      <c r="G89" s="361">
        <v>60000</v>
      </c>
      <c r="H89" s="363">
        <v>60000</v>
      </c>
      <c r="I89" s="459" t="s">
        <v>1041</v>
      </c>
      <c r="J89" s="459" t="s">
        <v>1041</v>
      </c>
      <c r="K89" s="359" t="s">
        <v>31</v>
      </c>
    </row>
    <row r="90" spans="1:11" ht="20.25">
      <c r="A90" s="359"/>
      <c r="B90" s="366" t="s">
        <v>166</v>
      </c>
      <c r="C90" s="367" t="s">
        <v>1038</v>
      </c>
      <c r="D90" s="360" t="s">
        <v>1073</v>
      </c>
      <c r="E90" s="36" t="s">
        <v>138</v>
      </c>
      <c r="F90" s="37"/>
      <c r="G90" s="36" t="s">
        <v>138</v>
      </c>
      <c r="H90" s="36" t="s">
        <v>138</v>
      </c>
      <c r="I90" s="461" t="s">
        <v>1042</v>
      </c>
      <c r="J90" s="461" t="s">
        <v>1042</v>
      </c>
      <c r="K90" s="359"/>
    </row>
    <row r="91" spans="1:11" ht="20.25">
      <c r="A91" s="359"/>
      <c r="B91" s="360" t="s">
        <v>152</v>
      </c>
      <c r="C91" s="360" t="s">
        <v>167</v>
      </c>
      <c r="D91" s="360" t="s">
        <v>1074</v>
      </c>
      <c r="E91" s="361"/>
      <c r="F91" s="362"/>
      <c r="G91" s="361"/>
      <c r="H91" s="363"/>
      <c r="I91" s="459" t="s">
        <v>1043</v>
      </c>
      <c r="J91" s="459" t="s">
        <v>1043</v>
      </c>
      <c r="K91" s="359"/>
    </row>
    <row r="92" spans="1:11" ht="20.25">
      <c r="A92" s="359"/>
      <c r="B92" s="360"/>
      <c r="C92" s="360"/>
      <c r="D92" s="360" t="s">
        <v>1075</v>
      </c>
      <c r="E92" s="361"/>
      <c r="F92" s="362"/>
      <c r="G92" s="361"/>
      <c r="H92" s="363"/>
      <c r="I92" s="459"/>
      <c r="J92" s="367"/>
      <c r="K92" s="359"/>
    </row>
    <row r="93" spans="1:11" ht="12.75" customHeight="1">
      <c r="A93" s="374"/>
      <c r="B93" s="405"/>
      <c r="C93" s="406"/>
      <c r="D93" s="375"/>
      <c r="E93" s="407"/>
      <c r="F93" s="408"/>
      <c r="G93" s="407"/>
      <c r="H93" s="409"/>
      <c r="I93" s="460"/>
      <c r="J93" s="406"/>
      <c r="K93" s="374"/>
    </row>
    <row r="94" spans="1:11" ht="20.25">
      <c r="A94" s="359">
        <v>14</v>
      </c>
      <c r="B94" s="368" t="s">
        <v>1085</v>
      </c>
      <c r="C94" s="369" t="s">
        <v>1037</v>
      </c>
      <c r="D94" s="360" t="s">
        <v>1086</v>
      </c>
      <c r="E94" s="361">
        <v>60000</v>
      </c>
      <c r="F94" s="362"/>
      <c r="G94" s="361">
        <v>60000</v>
      </c>
      <c r="H94" s="363">
        <v>60000</v>
      </c>
      <c r="I94" s="459" t="s">
        <v>1041</v>
      </c>
      <c r="J94" s="459" t="s">
        <v>1041</v>
      </c>
      <c r="K94" s="359" t="s">
        <v>31</v>
      </c>
    </row>
    <row r="95" spans="1:11" ht="20.25">
      <c r="A95" s="359"/>
      <c r="B95" s="366" t="s">
        <v>166</v>
      </c>
      <c r="C95" s="367" t="s">
        <v>1038</v>
      </c>
      <c r="D95" s="360" t="s">
        <v>1087</v>
      </c>
      <c r="E95" s="36" t="s">
        <v>138</v>
      </c>
      <c r="F95" s="37"/>
      <c r="G95" s="36" t="s">
        <v>138</v>
      </c>
      <c r="H95" s="36" t="s">
        <v>138</v>
      </c>
      <c r="I95" s="461" t="s">
        <v>1042</v>
      </c>
      <c r="J95" s="461" t="s">
        <v>1042</v>
      </c>
      <c r="K95" s="359"/>
    </row>
    <row r="96" spans="1:11" ht="20.25">
      <c r="A96" s="359"/>
      <c r="B96" s="360" t="s">
        <v>152</v>
      </c>
      <c r="C96" s="360" t="s">
        <v>167</v>
      </c>
      <c r="D96" s="360" t="s">
        <v>1088</v>
      </c>
      <c r="E96" s="361"/>
      <c r="F96" s="362"/>
      <c r="G96" s="361"/>
      <c r="H96" s="363"/>
      <c r="I96" s="459" t="s">
        <v>1043</v>
      </c>
      <c r="J96" s="459" t="s">
        <v>1043</v>
      </c>
      <c r="K96" s="359"/>
    </row>
    <row r="97" spans="1:11" ht="20.25">
      <c r="A97" s="359"/>
      <c r="B97" s="360"/>
      <c r="C97" s="360"/>
      <c r="D97" s="360" t="s">
        <v>1089</v>
      </c>
      <c r="E97" s="361"/>
      <c r="F97" s="362"/>
      <c r="G97" s="361"/>
      <c r="H97" s="363"/>
      <c r="I97" s="459"/>
      <c r="J97" s="367"/>
      <c r="K97" s="359"/>
    </row>
    <row r="98" spans="1:11" ht="15.75" customHeight="1">
      <c r="A98" s="374"/>
      <c r="B98" s="405"/>
      <c r="C98" s="406"/>
      <c r="D98" s="375"/>
      <c r="E98" s="407"/>
      <c r="F98" s="408"/>
      <c r="G98" s="407"/>
      <c r="H98" s="409"/>
      <c r="I98" s="460"/>
      <c r="J98" s="406"/>
      <c r="K98" s="374"/>
    </row>
    <row r="99" spans="1:11" ht="20.25">
      <c r="A99" s="359">
        <v>15</v>
      </c>
      <c r="B99" s="368" t="s">
        <v>1090</v>
      </c>
      <c r="C99" s="369" t="s">
        <v>1037</v>
      </c>
      <c r="D99" s="360" t="s">
        <v>1091</v>
      </c>
      <c r="E99" s="361">
        <v>282000</v>
      </c>
      <c r="F99" s="362"/>
      <c r="G99" s="361" t="s">
        <v>25</v>
      </c>
      <c r="H99" s="363" t="s">
        <v>25</v>
      </c>
      <c r="I99" s="459" t="s">
        <v>1041</v>
      </c>
      <c r="J99" s="459" t="s">
        <v>1041</v>
      </c>
      <c r="K99" s="359" t="s">
        <v>31</v>
      </c>
    </row>
    <row r="100" spans="1:11" ht="20.25">
      <c r="A100" s="359"/>
      <c r="B100" s="366" t="s">
        <v>166</v>
      </c>
      <c r="C100" s="367" t="s">
        <v>1038</v>
      </c>
      <c r="D100" s="360" t="s">
        <v>1092</v>
      </c>
      <c r="E100" s="36" t="s">
        <v>138</v>
      </c>
      <c r="F100" s="37"/>
      <c r="G100" s="36"/>
      <c r="H100" s="36"/>
      <c r="I100" s="461" t="s">
        <v>1042</v>
      </c>
      <c r="J100" s="461" t="s">
        <v>1042</v>
      </c>
      <c r="K100" s="359"/>
    </row>
    <row r="101" spans="1:11" ht="20.25">
      <c r="A101" s="359"/>
      <c r="B101" s="360" t="s">
        <v>133</v>
      </c>
      <c r="C101" s="360" t="s">
        <v>167</v>
      </c>
      <c r="D101" s="360" t="s">
        <v>1094</v>
      </c>
      <c r="E101" s="361"/>
      <c r="F101" s="362"/>
      <c r="G101" s="361"/>
      <c r="H101" s="363"/>
      <c r="I101" s="459" t="s">
        <v>1043</v>
      </c>
      <c r="J101" s="459" t="s">
        <v>1043</v>
      </c>
      <c r="K101" s="359"/>
    </row>
    <row r="102" spans="1:11" ht="20.25">
      <c r="A102" s="359"/>
      <c r="B102" s="360"/>
      <c r="C102" s="360"/>
      <c r="D102" s="360" t="s">
        <v>1100</v>
      </c>
      <c r="E102" s="361"/>
      <c r="F102" s="362"/>
      <c r="G102" s="361"/>
      <c r="H102" s="363"/>
      <c r="I102" s="459"/>
      <c r="J102" s="367"/>
      <c r="K102" s="359"/>
    </row>
    <row r="103" spans="1:11" ht="20.25">
      <c r="A103" s="359"/>
      <c r="B103" s="368"/>
      <c r="C103" s="448"/>
      <c r="D103" s="360" t="s">
        <v>1101</v>
      </c>
      <c r="E103" s="449"/>
      <c r="F103" s="362"/>
      <c r="G103" s="361"/>
      <c r="H103" s="363"/>
      <c r="I103" s="459"/>
      <c r="J103" s="367"/>
      <c r="K103" s="359"/>
    </row>
    <row r="104" spans="1:11" ht="20.25">
      <c r="A104" s="359"/>
      <c r="B104" s="366"/>
      <c r="C104" s="367"/>
      <c r="D104" s="360" t="s">
        <v>1095</v>
      </c>
      <c r="E104" s="36"/>
      <c r="F104" s="37"/>
      <c r="G104" s="36"/>
      <c r="H104" s="36"/>
      <c r="I104" s="459"/>
      <c r="J104" s="367"/>
      <c r="K104" s="359"/>
    </row>
    <row r="105" spans="1:11" ht="20.25">
      <c r="A105" s="359"/>
      <c r="B105" s="360"/>
      <c r="C105" s="360"/>
      <c r="D105" s="360" t="s">
        <v>1100</v>
      </c>
      <c r="E105" s="361"/>
      <c r="F105" s="362"/>
      <c r="G105" s="361"/>
      <c r="H105" s="363"/>
      <c r="I105" s="459"/>
      <c r="J105" s="367"/>
      <c r="K105" s="359"/>
    </row>
    <row r="106" spans="1:11" ht="20.25">
      <c r="A106" s="359"/>
      <c r="B106" s="360"/>
      <c r="C106" s="411"/>
      <c r="D106" s="360" t="s">
        <v>1102</v>
      </c>
      <c r="E106" s="449"/>
      <c r="F106" s="362"/>
      <c r="G106" s="361"/>
      <c r="H106" s="363"/>
      <c r="I106" s="459"/>
      <c r="J106" s="459"/>
      <c r="K106" s="359"/>
    </row>
    <row r="107" spans="1:11" ht="10.5" customHeight="1">
      <c r="A107" s="374"/>
      <c r="B107" s="375"/>
      <c r="C107" s="375"/>
      <c r="D107" s="375"/>
      <c r="E107" s="407"/>
      <c r="F107" s="408"/>
      <c r="G107" s="407"/>
      <c r="H107" s="409"/>
      <c r="I107" s="460"/>
      <c r="J107" s="406"/>
      <c r="K107" s="374"/>
    </row>
    <row r="108" spans="1:11" ht="20.25">
      <c r="A108" s="509" t="s">
        <v>181</v>
      </c>
      <c r="B108" s="510" t="s">
        <v>1898</v>
      </c>
      <c r="C108" s="511" t="s">
        <v>1899</v>
      </c>
      <c r="D108" s="511" t="s">
        <v>1900</v>
      </c>
      <c r="E108" s="512">
        <v>20000</v>
      </c>
      <c r="F108" s="513"/>
      <c r="G108" s="361" t="s">
        <v>25</v>
      </c>
      <c r="H108" s="361" t="s">
        <v>25</v>
      </c>
      <c r="I108" s="459" t="s">
        <v>1220</v>
      </c>
      <c r="J108" s="511" t="s">
        <v>1900</v>
      </c>
      <c r="K108" s="359" t="s">
        <v>31</v>
      </c>
    </row>
    <row r="109" spans="1:11" ht="20.25">
      <c r="A109" s="509"/>
      <c r="B109" s="510" t="s">
        <v>1901</v>
      </c>
      <c r="C109" s="511" t="s">
        <v>1902</v>
      </c>
      <c r="D109" s="511" t="s">
        <v>1903</v>
      </c>
      <c r="E109" s="36" t="s">
        <v>138</v>
      </c>
      <c r="F109" s="514"/>
      <c r="G109" s="359"/>
      <c r="H109" s="359"/>
      <c r="I109" s="461" t="s">
        <v>1221</v>
      </c>
      <c r="J109" s="515" t="s">
        <v>1904</v>
      </c>
      <c r="K109" s="516"/>
    </row>
    <row r="110" spans="1:11" ht="20.25">
      <c r="A110" s="509"/>
      <c r="B110" s="509"/>
      <c r="C110" s="511" t="s">
        <v>1905</v>
      </c>
      <c r="D110" s="517"/>
      <c r="E110" s="518"/>
      <c r="F110" s="514"/>
      <c r="G110" s="359"/>
      <c r="H110" s="359"/>
      <c r="I110" s="459" t="s">
        <v>1222</v>
      </c>
      <c r="J110" s="515" t="s">
        <v>1907</v>
      </c>
      <c r="K110" s="516"/>
    </row>
    <row r="111" spans="1:11" ht="20.25">
      <c r="A111" s="519"/>
      <c r="B111" s="519"/>
      <c r="C111" s="520" t="s">
        <v>1906</v>
      </c>
      <c r="D111" s="520"/>
      <c r="E111" s="521"/>
      <c r="F111" s="522"/>
      <c r="G111" s="374"/>
      <c r="H111" s="374"/>
      <c r="I111" s="462" t="s">
        <v>1223</v>
      </c>
      <c r="J111" s="523"/>
      <c r="K111" s="524"/>
    </row>
    <row r="112" spans="1:11" ht="20.25">
      <c r="A112" s="464"/>
      <c r="B112" s="465"/>
      <c r="C112" s="465"/>
      <c r="D112" s="466">
        <v>68</v>
      </c>
      <c r="E112" s="467"/>
      <c r="F112" s="467"/>
      <c r="G112" s="467"/>
      <c r="H112" s="467"/>
      <c r="I112" s="468"/>
      <c r="J112" s="465"/>
      <c r="K112" s="464"/>
    </row>
    <row r="113" spans="1:11" s="380" customFormat="1" ht="20.25">
      <c r="A113" s="383" t="s">
        <v>866</v>
      </c>
      <c r="B113" s="383"/>
      <c r="C113" s="383"/>
      <c r="D113" s="384"/>
      <c r="E113" s="385"/>
      <c r="F113" s="386"/>
      <c r="G113" s="385"/>
      <c r="H113" s="385"/>
      <c r="I113" s="387"/>
      <c r="J113" s="388"/>
      <c r="K113" s="388"/>
    </row>
    <row r="114" spans="1:11" s="380" customFormat="1" ht="20.25">
      <c r="A114" s="389" t="s">
        <v>867</v>
      </c>
      <c r="B114" s="390"/>
      <c r="C114" s="389"/>
      <c r="D114" s="391"/>
      <c r="E114" s="392"/>
      <c r="F114" s="393"/>
      <c r="G114" s="392"/>
      <c r="H114" s="392"/>
      <c r="I114" s="394"/>
      <c r="J114" s="395"/>
      <c r="K114" s="395"/>
    </row>
    <row r="115" spans="1:11" s="379" customFormat="1" ht="20.25">
      <c r="A115" s="729" t="s">
        <v>4</v>
      </c>
      <c r="B115" s="729" t="s">
        <v>3</v>
      </c>
      <c r="C115" s="729" t="s">
        <v>5</v>
      </c>
      <c r="D115" s="729" t="s">
        <v>6</v>
      </c>
      <c r="E115" s="732" t="s">
        <v>63</v>
      </c>
      <c r="F115" s="733"/>
      <c r="G115" s="733"/>
      <c r="H115" s="734"/>
      <c r="I115" s="396" t="s">
        <v>20</v>
      </c>
      <c r="J115" s="397" t="s">
        <v>7</v>
      </c>
      <c r="K115" s="397" t="s">
        <v>8</v>
      </c>
    </row>
    <row r="116" spans="1:11" s="379" customFormat="1" ht="20.25">
      <c r="A116" s="730"/>
      <c r="B116" s="730"/>
      <c r="C116" s="730"/>
      <c r="D116" s="730"/>
      <c r="E116" s="503" t="s">
        <v>245</v>
      </c>
      <c r="F116" s="398"/>
      <c r="G116" s="503" t="s">
        <v>246</v>
      </c>
      <c r="H116" s="503" t="s">
        <v>247</v>
      </c>
      <c r="I116" s="399" t="s">
        <v>21</v>
      </c>
      <c r="J116" s="400" t="s">
        <v>64</v>
      </c>
      <c r="K116" s="400" t="s">
        <v>9</v>
      </c>
    </row>
    <row r="117" spans="1:11" s="379" customFormat="1" ht="20.25">
      <c r="A117" s="731"/>
      <c r="B117" s="731"/>
      <c r="C117" s="731"/>
      <c r="D117" s="504" t="s">
        <v>16</v>
      </c>
      <c r="E117" s="504" t="s">
        <v>15</v>
      </c>
      <c r="F117" s="401"/>
      <c r="G117" s="504" t="s">
        <v>15</v>
      </c>
      <c r="H117" s="504" t="s">
        <v>15</v>
      </c>
      <c r="I117" s="402"/>
      <c r="J117" s="403"/>
      <c r="K117" s="403"/>
    </row>
    <row r="118" spans="1:11" ht="20.25">
      <c r="A118" s="359">
        <v>17</v>
      </c>
      <c r="B118" s="368" t="s">
        <v>1096</v>
      </c>
      <c r="C118" s="369" t="s">
        <v>1037</v>
      </c>
      <c r="D118" s="360" t="s">
        <v>1097</v>
      </c>
      <c r="E118" s="361">
        <v>15000</v>
      </c>
      <c r="F118" s="362"/>
      <c r="G118" s="361" t="s">
        <v>25</v>
      </c>
      <c r="H118" s="363" t="s">
        <v>25</v>
      </c>
      <c r="I118" s="459" t="s">
        <v>1041</v>
      </c>
      <c r="J118" s="459" t="s">
        <v>1041</v>
      </c>
      <c r="K118" s="359" t="s">
        <v>31</v>
      </c>
    </row>
    <row r="119" spans="1:11" ht="20.25">
      <c r="A119" s="359"/>
      <c r="B119" s="366" t="s">
        <v>166</v>
      </c>
      <c r="C119" s="367" t="s">
        <v>1038</v>
      </c>
      <c r="D119" s="360" t="s">
        <v>1098</v>
      </c>
      <c r="E119" s="36" t="s">
        <v>138</v>
      </c>
      <c r="F119" s="37"/>
      <c r="G119" s="36"/>
      <c r="H119" s="36"/>
      <c r="I119" s="461" t="s">
        <v>1042</v>
      </c>
      <c r="J119" s="461" t="s">
        <v>1042</v>
      </c>
      <c r="K119" s="359"/>
    </row>
    <row r="120" spans="1:11" ht="20.25">
      <c r="A120" s="359"/>
      <c r="B120" s="360" t="s">
        <v>133</v>
      </c>
      <c r="C120" s="360" t="s">
        <v>167</v>
      </c>
      <c r="D120" s="360" t="s">
        <v>1099</v>
      </c>
      <c r="E120" s="361"/>
      <c r="F120" s="362"/>
      <c r="G120" s="361"/>
      <c r="H120" s="363"/>
      <c r="I120" s="459" t="s">
        <v>1043</v>
      </c>
      <c r="J120" s="459" t="s">
        <v>1043</v>
      </c>
      <c r="K120" s="359"/>
    </row>
    <row r="121" spans="1:11" ht="20.25">
      <c r="A121" s="359"/>
      <c r="B121" s="368"/>
      <c r="C121" s="360"/>
      <c r="D121" s="360" t="s">
        <v>1100</v>
      </c>
      <c r="E121" s="36"/>
      <c r="F121" s="37"/>
      <c r="G121" s="36"/>
      <c r="H121" s="36"/>
      <c r="I121" s="461"/>
      <c r="J121" s="461"/>
      <c r="K121" s="359"/>
    </row>
    <row r="122" spans="1:11" ht="20.25">
      <c r="A122" s="359"/>
      <c r="B122" s="366"/>
      <c r="C122" s="411"/>
      <c r="D122" s="360" t="s">
        <v>1103</v>
      </c>
      <c r="E122" s="420"/>
      <c r="F122" s="37"/>
      <c r="G122" s="36"/>
      <c r="H122" s="36"/>
      <c r="I122" s="459"/>
      <c r="J122" s="459"/>
      <c r="K122" s="359"/>
    </row>
    <row r="123" spans="1:11" ht="20.25">
      <c r="A123" s="374"/>
      <c r="B123" s="405"/>
      <c r="C123" s="375"/>
      <c r="D123" s="375"/>
      <c r="E123" s="407"/>
      <c r="F123" s="408"/>
      <c r="G123" s="407"/>
      <c r="H123" s="409"/>
      <c r="I123" s="460"/>
      <c r="J123" s="460"/>
      <c r="K123" s="374"/>
    </row>
    <row r="124" spans="1:11" ht="20.25">
      <c r="A124" s="359">
        <v>18</v>
      </c>
      <c r="B124" s="366" t="s">
        <v>191</v>
      </c>
      <c r="C124" s="360" t="s">
        <v>1104</v>
      </c>
      <c r="D124" s="360" t="s">
        <v>1108</v>
      </c>
      <c r="E124" s="36">
        <v>3800000</v>
      </c>
      <c r="F124" s="37"/>
      <c r="G124" s="36">
        <v>3900000</v>
      </c>
      <c r="H124" s="36">
        <v>4000000</v>
      </c>
      <c r="I124" s="459" t="s">
        <v>1114</v>
      </c>
      <c r="J124" s="459" t="s">
        <v>1110</v>
      </c>
      <c r="K124" s="359" t="s">
        <v>31</v>
      </c>
    </row>
    <row r="125" spans="1:11" ht="20.25">
      <c r="A125" s="359"/>
      <c r="B125" s="366"/>
      <c r="C125" s="360" t="s">
        <v>1105</v>
      </c>
      <c r="D125" s="360" t="s">
        <v>1109</v>
      </c>
      <c r="E125" s="36" t="s">
        <v>138</v>
      </c>
      <c r="F125" s="37"/>
      <c r="G125" s="36" t="s">
        <v>138</v>
      </c>
      <c r="H125" s="36" t="s">
        <v>138</v>
      </c>
      <c r="I125" s="459" t="s">
        <v>1093</v>
      </c>
      <c r="J125" s="459" t="s">
        <v>1111</v>
      </c>
      <c r="K125" s="359"/>
    </row>
    <row r="126" spans="1:11" ht="20.25">
      <c r="A126" s="359"/>
      <c r="B126" s="360"/>
      <c r="C126" s="360" t="s">
        <v>1106</v>
      </c>
      <c r="D126" s="360" t="s">
        <v>110</v>
      </c>
      <c r="E126" s="36"/>
      <c r="F126" s="37"/>
      <c r="G126" s="36"/>
      <c r="H126" s="36"/>
      <c r="I126" s="459" t="s">
        <v>1115</v>
      </c>
      <c r="J126" s="459" t="s">
        <v>1112</v>
      </c>
      <c r="K126" s="359"/>
    </row>
    <row r="127" spans="1:11" ht="20.25">
      <c r="A127" s="359"/>
      <c r="B127" s="368"/>
      <c r="C127" s="360" t="s">
        <v>1107</v>
      </c>
      <c r="D127" s="360"/>
      <c r="E127" s="36"/>
      <c r="F127" s="37"/>
      <c r="G127" s="36"/>
      <c r="H127" s="36"/>
      <c r="I127" s="461"/>
      <c r="J127" s="461" t="s">
        <v>1113</v>
      </c>
      <c r="K127" s="359"/>
    </row>
    <row r="128" spans="1:11" ht="20.25">
      <c r="A128" s="374"/>
      <c r="B128" s="418"/>
      <c r="C128" s="419"/>
      <c r="D128" s="375"/>
      <c r="E128" s="407"/>
      <c r="F128" s="408"/>
      <c r="G128" s="407"/>
      <c r="H128" s="409"/>
      <c r="I128" s="460"/>
      <c r="J128" s="406"/>
      <c r="K128" s="374"/>
    </row>
    <row r="129" spans="1:11" ht="20.25">
      <c r="A129" s="359">
        <v>19</v>
      </c>
      <c r="B129" s="366" t="s">
        <v>1116</v>
      </c>
      <c r="C129" s="360" t="s">
        <v>1117</v>
      </c>
      <c r="D129" s="360" t="s">
        <v>1108</v>
      </c>
      <c r="E129" s="36">
        <v>2000000</v>
      </c>
      <c r="F129" s="37"/>
      <c r="G129" s="36">
        <v>2000000</v>
      </c>
      <c r="H129" s="36">
        <v>2000000</v>
      </c>
      <c r="I129" s="459" t="s">
        <v>1114</v>
      </c>
      <c r="J129" s="459" t="s">
        <v>1110</v>
      </c>
      <c r="K129" s="359" t="s">
        <v>31</v>
      </c>
    </row>
    <row r="130" spans="1:11" ht="20.25">
      <c r="A130" s="359"/>
      <c r="B130" s="366"/>
      <c r="C130" s="360" t="s">
        <v>1105</v>
      </c>
      <c r="D130" s="360" t="s">
        <v>1109</v>
      </c>
      <c r="E130" s="36" t="s">
        <v>138</v>
      </c>
      <c r="F130" s="37"/>
      <c r="G130" s="36" t="s">
        <v>138</v>
      </c>
      <c r="H130" s="36" t="s">
        <v>138</v>
      </c>
      <c r="I130" s="459" t="s">
        <v>1093</v>
      </c>
      <c r="J130" s="459" t="s">
        <v>1111</v>
      </c>
      <c r="K130" s="359"/>
    </row>
    <row r="131" spans="1:11" ht="20.25">
      <c r="A131" s="359"/>
      <c r="B131" s="360"/>
      <c r="C131" s="360" t="s">
        <v>1106</v>
      </c>
      <c r="D131" s="360" t="s">
        <v>110</v>
      </c>
      <c r="E131" s="36"/>
      <c r="F131" s="37"/>
      <c r="G131" s="36"/>
      <c r="H131" s="36"/>
      <c r="I131" s="459" t="s">
        <v>1118</v>
      </c>
      <c r="J131" s="459" t="s">
        <v>1119</v>
      </c>
      <c r="K131" s="359"/>
    </row>
    <row r="132" spans="1:11" ht="20.25">
      <c r="A132" s="359"/>
      <c r="B132" s="368"/>
      <c r="C132" s="360" t="s">
        <v>1107</v>
      </c>
      <c r="D132" s="360"/>
      <c r="E132" s="36"/>
      <c r="F132" s="37"/>
      <c r="G132" s="36"/>
      <c r="H132" s="36"/>
      <c r="I132" s="461"/>
      <c r="J132" s="461" t="s">
        <v>159</v>
      </c>
      <c r="K132" s="359"/>
    </row>
    <row r="133" spans="1:11" ht="20.25">
      <c r="A133" s="374"/>
      <c r="B133" s="375"/>
      <c r="C133" s="375"/>
      <c r="D133" s="375"/>
      <c r="E133" s="407"/>
      <c r="F133" s="408"/>
      <c r="G133" s="407"/>
      <c r="H133" s="409"/>
      <c r="I133" s="460"/>
      <c r="J133" s="406"/>
      <c r="K133" s="374"/>
    </row>
    <row r="134" spans="1:11" ht="21">
      <c r="A134" s="359">
        <v>20</v>
      </c>
      <c r="B134" s="525" t="s">
        <v>172</v>
      </c>
      <c r="C134" s="470" t="s">
        <v>173</v>
      </c>
      <c r="D134" s="469" t="s">
        <v>1120</v>
      </c>
      <c r="E134" s="361">
        <v>25000</v>
      </c>
      <c r="F134" s="362"/>
      <c r="G134" s="361">
        <v>25000</v>
      </c>
      <c r="H134" s="363">
        <v>25000</v>
      </c>
      <c r="I134" s="459" t="s">
        <v>1121</v>
      </c>
      <c r="J134" s="526" t="s">
        <v>174</v>
      </c>
      <c r="K134" s="527" t="s">
        <v>31</v>
      </c>
    </row>
    <row r="135" spans="1:11" ht="21">
      <c r="A135" s="359"/>
      <c r="B135" s="525" t="s">
        <v>175</v>
      </c>
      <c r="C135" s="470" t="s">
        <v>176</v>
      </c>
      <c r="D135" s="528" t="s">
        <v>162</v>
      </c>
      <c r="E135" s="36" t="s">
        <v>138</v>
      </c>
      <c r="F135" s="37"/>
      <c r="G135" s="36" t="s">
        <v>138</v>
      </c>
      <c r="H135" s="36" t="s">
        <v>138</v>
      </c>
      <c r="I135" s="459" t="s">
        <v>1122</v>
      </c>
      <c r="J135" s="526" t="s">
        <v>177</v>
      </c>
      <c r="K135" s="529"/>
    </row>
    <row r="136" spans="1:11" ht="21">
      <c r="A136" s="359"/>
      <c r="B136" s="530"/>
      <c r="C136" s="470" t="s">
        <v>178</v>
      </c>
      <c r="D136" s="531"/>
      <c r="E136" s="361"/>
      <c r="F136" s="362"/>
      <c r="G136" s="361"/>
      <c r="H136" s="363"/>
      <c r="I136" s="459"/>
      <c r="J136" s="525" t="s">
        <v>175</v>
      </c>
      <c r="K136" s="359"/>
    </row>
    <row r="137" spans="1:11" ht="20.25">
      <c r="A137" s="359"/>
      <c r="B137" s="360"/>
      <c r="C137" s="360"/>
      <c r="D137" s="360"/>
      <c r="E137" s="361"/>
      <c r="F137" s="362"/>
      <c r="G137" s="361"/>
      <c r="H137" s="363"/>
      <c r="I137" s="459"/>
      <c r="J137" s="367"/>
      <c r="K137" s="359"/>
    </row>
    <row r="138" spans="1:11" ht="20.25">
      <c r="A138" s="374"/>
      <c r="B138" s="375"/>
      <c r="C138" s="375"/>
      <c r="D138" s="375"/>
      <c r="E138" s="407"/>
      <c r="F138" s="408"/>
      <c r="G138" s="407"/>
      <c r="H138" s="409"/>
      <c r="I138" s="460"/>
      <c r="J138" s="406"/>
      <c r="K138" s="374"/>
    </row>
    <row r="139" spans="1:11" ht="20.25">
      <c r="A139" s="464"/>
      <c r="B139" s="465"/>
      <c r="C139" s="465"/>
      <c r="D139" s="466">
        <v>69</v>
      </c>
      <c r="E139" s="467"/>
      <c r="F139" s="467"/>
      <c r="G139" s="467"/>
      <c r="H139" s="467"/>
      <c r="I139" s="468"/>
      <c r="J139" s="465"/>
      <c r="K139" s="464"/>
    </row>
    <row r="140" spans="1:11" s="380" customFormat="1" ht="20.25">
      <c r="A140" s="383" t="s">
        <v>866</v>
      </c>
      <c r="B140" s="383"/>
      <c r="C140" s="383"/>
      <c r="D140" s="384"/>
      <c r="E140" s="385"/>
      <c r="F140" s="386"/>
      <c r="G140" s="385"/>
      <c r="H140" s="385"/>
      <c r="I140" s="387"/>
      <c r="J140" s="388"/>
      <c r="K140" s="388"/>
    </row>
    <row r="141" spans="1:11" s="380" customFormat="1" ht="20.25">
      <c r="A141" s="389" t="s">
        <v>867</v>
      </c>
      <c r="B141" s="390"/>
      <c r="C141" s="389"/>
      <c r="D141" s="391"/>
      <c r="E141" s="392"/>
      <c r="F141" s="393"/>
      <c r="G141" s="392"/>
      <c r="H141" s="392"/>
      <c r="I141" s="394"/>
      <c r="J141" s="395"/>
      <c r="K141" s="395"/>
    </row>
    <row r="142" spans="1:11" s="379" customFormat="1" ht="20.25">
      <c r="A142" s="729" t="s">
        <v>4</v>
      </c>
      <c r="B142" s="729" t="s">
        <v>3</v>
      </c>
      <c r="C142" s="729" t="s">
        <v>5</v>
      </c>
      <c r="D142" s="729" t="s">
        <v>6</v>
      </c>
      <c r="E142" s="732" t="s">
        <v>63</v>
      </c>
      <c r="F142" s="733"/>
      <c r="G142" s="733"/>
      <c r="H142" s="734"/>
      <c r="I142" s="396" t="s">
        <v>20</v>
      </c>
      <c r="J142" s="397" t="s">
        <v>7</v>
      </c>
      <c r="K142" s="397" t="s">
        <v>8</v>
      </c>
    </row>
    <row r="143" spans="1:11" s="379" customFormat="1" ht="20.25">
      <c r="A143" s="730"/>
      <c r="B143" s="730"/>
      <c r="C143" s="730"/>
      <c r="D143" s="730"/>
      <c r="E143" s="503" t="s">
        <v>245</v>
      </c>
      <c r="F143" s="398"/>
      <c r="G143" s="503" t="s">
        <v>246</v>
      </c>
      <c r="H143" s="503" t="s">
        <v>247</v>
      </c>
      <c r="I143" s="399" t="s">
        <v>21</v>
      </c>
      <c r="J143" s="400" t="s">
        <v>64</v>
      </c>
      <c r="K143" s="400" t="s">
        <v>9</v>
      </c>
    </row>
    <row r="144" spans="1:11" s="379" customFormat="1" ht="20.25">
      <c r="A144" s="731"/>
      <c r="B144" s="731"/>
      <c r="C144" s="731"/>
      <c r="D144" s="504" t="s">
        <v>16</v>
      </c>
      <c r="E144" s="504" t="s">
        <v>15</v>
      </c>
      <c r="F144" s="401"/>
      <c r="G144" s="504" t="s">
        <v>15</v>
      </c>
      <c r="H144" s="504" t="s">
        <v>15</v>
      </c>
      <c r="I144" s="402"/>
      <c r="J144" s="403"/>
      <c r="K144" s="403"/>
    </row>
    <row r="145" spans="1:11" ht="20.25">
      <c r="A145" s="359">
        <v>21</v>
      </c>
      <c r="B145" s="368" t="s">
        <v>1212</v>
      </c>
      <c r="C145" s="369" t="s">
        <v>1215</v>
      </c>
      <c r="D145" s="360" t="s">
        <v>1217</v>
      </c>
      <c r="E145" s="361">
        <v>10000</v>
      </c>
      <c r="F145" s="362"/>
      <c r="G145" s="361">
        <v>10000</v>
      </c>
      <c r="H145" s="363">
        <v>10000</v>
      </c>
      <c r="I145" s="459" t="s">
        <v>1220</v>
      </c>
      <c r="J145" s="367" t="s">
        <v>1044</v>
      </c>
      <c r="K145" s="359" t="s">
        <v>31</v>
      </c>
    </row>
    <row r="146" spans="1:11" ht="20.25">
      <c r="A146" s="359"/>
      <c r="B146" s="366" t="s">
        <v>1040</v>
      </c>
      <c r="C146" s="367" t="s">
        <v>1216</v>
      </c>
      <c r="D146" s="367" t="s">
        <v>1218</v>
      </c>
      <c r="E146" s="36" t="s">
        <v>138</v>
      </c>
      <c r="F146" s="37"/>
      <c r="G146" s="36" t="s">
        <v>138</v>
      </c>
      <c r="H146" s="36" t="s">
        <v>138</v>
      </c>
      <c r="I146" s="461" t="s">
        <v>1221</v>
      </c>
      <c r="J146" s="360" t="s">
        <v>973</v>
      </c>
      <c r="K146" s="359"/>
    </row>
    <row r="147" spans="1:11" ht="20.25">
      <c r="A147" s="359"/>
      <c r="B147" s="360" t="s">
        <v>133</v>
      </c>
      <c r="C147" s="360" t="s">
        <v>1213</v>
      </c>
      <c r="D147" s="360" t="s">
        <v>1219</v>
      </c>
      <c r="E147" s="361"/>
      <c r="F147" s="362"/>
      <c r="G147" s="361"/>
      <c r="H147" s="363"/>
      <c r="I147" s="459" t="s">
        <v>1222</v>
      </c>
      <c r="J147" s="360" t="s">
        <v>1052</v>
      </c>
      <c r="K147" s="359"/>
    </row>
    <row r="148" spans="1:11" ht="20.25">
      <c r="A148" s="374"/>
      <c r="B148" s="375"/>
      <c r="C148" s="375" t="s">
        <v>1214</v>
      </c>
      <c r="D148" s="375"/>
      <c r="E148" s="407"/>
      <c r="F148" s="408"/>
      <c r="G148" s="407"/>
      <c r="H148" s="409"/>
      <c r="I148" s="462" t="s">
        <v>1223</v>
      </c>
      <c r="J148" s="375"/>
      <c r="K148" s="374"/>
    </row>
    <row r="149" spans="1:11" ht="20.25">
      <c r="A149" s="359">
        <v>22</v>
      </c>
      <c r="B149" s="368" t="s">
        <v>1224</v>
      </c>
      <c r="C149" s="369" t="s">
        <v>1225</v>
      </c>
      <c r="D149" s="360" t="s">
        <v>1217</v>
      </c>
      <c r="E149" s="361">
        <v>10000</v>
      </c>
      <c r="F149" s="362"/>
      <c r="G149" s="361">
        <v>10000</v>
      </c>
      <c r="H149" s="363">
        <v>10000</v>
      </c>
      <c r="I149" s="459" t="s">
        <v>1220</v>
      </c>
      <c r="J149" s="367" t="s">
        <v>1044</v>
      </c>
      <c r="K149" s="359" t="s">
        <v>31</v>
      </c>
    </row>
    <row r="150" spans="1:11" ht="20.25">
      <c r="A150" s="359"/>
      <c r="B150" s="366" t="s">
        <v>1040</v>
      </c>
      <c r="C150" s="367" t="s">
        <v>1226</v>
      </c>
      <c r="D150" s="367" t="s">
        <v>1218</v>
      </c>
      <c r="E150" s="36" t="s">
        <v>138</v>
      </c>
      <c r="F150" s="37"/>
      <c r="G150" s="36" t="s">
        <v>138</v>
      </c>
      <c r="H150" s="36" t="s">
        <v>138</v>
      </c>
      <c r="I150" s="461" t="s">
        <v>1221</v>
      </c>
      <c r="J150" s="360" t="s">
        <v>973</v>
      </c>
      <c r="K150" s="359"/>
    </row>
    <row r="151" spans="1:11" ht="20.25">
      <c r="A151" s="359"/>
      <c r="B151" s="360" t="s">
        <v>133</v>
      </c>
      <c r="C151" s="360" t="s">
        <v>1227</v>
      </c>
      <c r="D151" s="360" t="s">
        <v>1219</v>
      </c>
      <c r="E151" s="361"/>
      <c r="F151" s="362"/>
      <c r="G151" s="361"/>
      <c r="H151" s="363"/>
      <c r="I151" s="459" t="s">
        <v>1222</v>
      </c>
      <c r="J151" s="360" t="s">
        <v>1052</v>
      </c>
      <c r="K151" s="359"/>
    </row>
    <row r="152" spans="1:11" ht="20.25">
      <c r="A152" s="359"/>
      <c r="B152" s="360"/>
      <c r="C152" s="360" t="s">
        <v>1228</v>
      </c>
      <c r="D152" s="360"/>
      <c r="E152" s="361"/>
      <c r="F152" s="362"/>
      <c r="G152" s="361"/>
      <c r="H152" s="363"/>
      <c r="I152" s="461" t="s">
        <v>1223</v>
      </c>
      <c r="J152" s="360"/>
      <c r="K152" s="359"/>
    </row>
    <row r="153" spans="1:11" ht="20.25">
      <c r="A153" s="374"/>
      <c r="B153" s="375"/>
      <c r="C153" s="375" t="s">
        <v>1229</v>
      </c>
      <c r="D153" s="375"/>
      <c r="E153" s="407"/>
      <c r="F153" s="408"/>
      <c r="G153" s="407"/>
      <c r="H153" s="409"/>
      <c r="I153" s="462"/>
      <c r="J153" s="406"/>
      <c r="K153" s="359"/>
    </row>
    <row r="154" spans="1:11" ht="20.25">
      <c r="A154" s="359">
        <v>23</v>
      </c>
      <c r="B154" s="368" t="s">
        <v>1230</v>
      </c>
      <c r="C154" s="369" t="s">
        <v>1231</v>
      </c>
      <c r="D154" s="360" t="s">
        <v>1217</v>
      </c>
      <c r="E154" s="361">
        <v>10000</v>
      </c>
      <c r="F154" s="362"/>
      <c r="G154" s="361">
        <v>10000</v>
      </c>
      <c r="H154" s="363">
        <v>10000</v>
      </c>
      <c r="I154" s="459" t="s">
        <v>1220</v>
      </c>
      <c r="J154" s="367" t="s">
        <v>1044</v>
      </c>
      <c r="K154" s="353" t="s">
        <v>31</v>
      </c>
    </row>
    <row r="155" spans="1:11" ht="20.25">
      <c r="A155" s="359"/>
      <c r="B155" s="366" t="s">
        <v>1040</v>
      </c>
      <c r="C155" s="367" t="s">
        <v>1232</v>
      </c>
      <c r="D155" s="367" t="s">
        <v>1218</v>
      </c>
      <c r="E155" s="36" t="s">
        <v>138</v>
      </c>
      <c r="F155" s="37"/>
      <c r="G155" s="36" t="s">
        <v>138</v>
      </c>
      <c r="H155" s="36" t="s">
        <v>138</v>
      </c>
      <c r="I155" s="461" t="s">
        <v>1221</v>
      </c>
      <c r="J155" s="360" t="s">
        <v>973</v>
      </c>
      <c r="K155" s="359"/>
    </row>
    <row r="156" spans="1:11" ht="20.25">
      <c r="A156" s="359"/>
      <c r="B156" s="360" t="s">
        <v>133</v>
      </c>
      <c r="C156" s="360" t="s">
        <v>1233</v>
      </c>
      <c r="D156" s="360" t="s">
        <v>1219</v>
      </c>
      <c r="E156" s="361"/>
      <c r="F156" s="362"/>
      <c r="G156" s="361"/>
      <c r="H156" s="363"/>
      <c r="I156" s="459" t="s">
        <v>1222</v>
      </c>
      <c r="J156" s="360" t="s">
        <v>1052</v>
      </c>
      <c r="K156" s="359"/>
    </row>
    <row r="157" spans="1:11" ht="20.25">
      <c r="A157" s="359"/>
      <c r="B157" s="360"/>
      <c r="C157" s="360" t="s">
        <v>1234</v>
      </c>
      <c r="D157" s="360"/>
      <c r="E157" s="361"/>
      <c r="F157" s="362"/>
      <c r="G157" s="361"/>
      <c r="H157" s="363"/>
      <c r="I157" s="461" t="s">
        <v>1223</v>
      </c>
      <c r="J157" s="360"/>
      <c r="K157" s="359"/>
    </row>
    <row r="158" spans="1:11" ht="20.25">
      <c r="A158" s="359"/>
      <c r="B158" s="360"/>
      <c r="C158" s="360" t="s">
        <v>1235</v>
      </c>
      <c r="D158" s="360"/>
      <c r="E158" s="361"/>
      <c r="F158" s="362"/>
      <c r="G158" s="361"/>
      <c r="H158" s="363"/>
      <c r="I158" s="461"/>
      <c r="J158" s="367"/>
      <c r="K158" s="359"/>
    </row>
    <row r="159" spans="1:11" ht="20.25">
      <c r="A159" s="359"/>
      <c r="B159" s="366"/>
      <c r="C159" s="367" t="s">
        <v>1236</v>
      </c>
      <c r="D159" s="360"/>
      <c r="E159" s="36"/>
      <c r="F159" s="37"/>
      <c r="G159" s="36"/>
      <c r="H159" s="36"/>
      <c r="I159" s="459"/>
      <c r="J159" s="367"/>
      <c r="K159" s="359"/>
    </row>
    <row r="160" spans="1:11" ht="20.25">
      <c r="A160" s="374"/>
      <c r="B160" s="375"/>
      <c r="C160" s="375" t="s">
        <v>1237</v>
      </c>
      <c r="D160" s="375"/>
      <c r="E160" s="407"/>
      <c r="F160" s="408"/>
      <c r="G160" s="407"/>
      <c r="H160" s="409"/>
      <c r="I160" s="460"/>
      <c r="J160" s="406"/>
      <c r="K160" s="374"/>
    </row>
    <row r="161" spans="1:11" ht="20.25">
      <c r="A161" s="359">
        <v>24</v>
      </c>
      <c r="B161" s="360" t="s">
        <v>1469</v>
      </c>
      <c r="C161" s="360" t="s">
        <v>1470</v>
      </c>
      <c r="D161" s="360" t="s">
        <v>1475</v>
      </c>
      <c r="E161" s="361">
        <v>30000</v>
      </c>
      <c r="F161" s="362"/>
      <c r="G161" s="361">
        <v>30000</v>
      </c>
      <c r="H161" s="363">
        <v>30000</v>
      </c>
      <c r="I161" s="360" t="s">
        <v>1482</v>
      </c>
      <c r="J161" s="367" t="s">
        <v>1478</v>
      </c>
      <c r="K161" s="359" t="s">
        <v>31</v>
      </c>
    </row>
    <row r="162" spans="1:11" ht="20.25">
      <c r="A162" s="359"/>
      <c r="B162" s="360" t="s">
        <v>166</v>
      </c>
      <c r="C162" s="360" t="s">
        <v>1471</v>
      </c>
      <c r="D162" s="360" t="s">
        <v>1476</v>
      </c>
      <c r="E162" s="36" t="s">
        <v>138</v>
      </c>
      <c r="F162" s="37"/>
      <c r="G162" s="36" t="s">
        <v>138</v>
      </c>
      <c r="H162" s="36" t="s">
        <v>138</v>
      </c>
      <c r="I162" s="360" t="s">
        <v>1483</v>
      </c>
      <c r="J162" s="367" t="s">
        <v>1479</v>
      </c>
      <c r="K162" s="359"/>
    </row>
    <row r="163" spans="1:11" ht="20.25">
      <c r="A163" s="359"/>
      <c r="B163" s="360" t="s">
        <v>133</v>
      </c>
      <c r="C163" s="360" t="s">
        <v>1472</v>
      </c>
      <c r="D163" s="360" t="s">
        <v>1477</v>
      </c>
      <c r="E163" s="361"/>
      <c r="F163" s="362"/>
      <c r="G163" s="361"/>
      <c r="H163" s="363"/>
      <c r="I163" s="360" t="s">
        <v>1484</v>
      </c>
      <c r="J163" s="367" t="s">
        <v>1480</v>
      </c>
      <c r="K163" s="359"/>
    </row>
    <row r="164" spans="1:11" ht="20.25">
      <c r="A164" s="359"/>
      <c r="B164" s="360"/>
      <c r="C164" s="360" t="s">
        <v>1473</v>
      </c>
      <c r="D164" s="360"/>
      <c r="E164" s="361"/>
      <c r="F164" s="362"/>
      <c r="G164" s="361"/>
      <c r="H164" s="363"/>
      <c r="I164" s="459" t="s">
        <v>1477</v>
      </c>
      <c r="J164" s="367" t="s">
        <v>1481</v>
      </c>
      <c r="K164" s="359"/>
    </row>
    <row r="165" spans="1:11" ht="20.25">
      <c r="A165" s="374"/>
      <c r="B165" s="375"/>
      <c r="C165" s="375" t="s">
        <v>1474</v>
      </c>
      <c r="D165" s="375"/>
      <c r="E165" s="407"/>
      <c r="F165" s="408"/>
      <c r="G165" s="407"/>
      <c r="H165" s="409"/>
      <c r="I165" s="460"/>
      <c r="J165" s="406"/>
      <c r="K165" s="374"/>
    </row>
    <row r="166" spans="1:11" ht="20.25">
      <c r="A166" s="464"/>
      <c r="B166" s="465"/>
      <c r="C166" s="465"/>
      <c r="D166" s="466">
        <v>70</v>
      </c>
      <c r="E166" s="467"/>
      <c r="F166" s="467"/>
      <c r="G166" s="467"/>
      <c r="H166" s="467"/>
      <c r="I166" s="468"/>
      <c r="J166" s="465"/>
      <c r="K166" s="464"/>
    </row>
    <row r="167" spans="1:11" s="380" customFormat="1" ht="20.25">
      <c r="A167" s="383" t="s">
        <v>866</v>
      </c>
      <c r="B167" s="383"/>
      <c r="C167" s="383"/>
      <c r="D167" s="384"/>
      <c r="E167" s="385"/>
      <c r="F167" s="386"/>
      <c r="G167" s="385"/>
      <c r="H167" s="385"/>
      <c r="I167" s="387"/>
      <c r="J167" s="388"/>
      <c r="K167" s="388"/>
    </row>
    <row r="168" spans="1:11" s="380" customFormat="1" ht="20.25">
      <c r="A168" s="389" t="s">
        <v>867</v>
      </c>
      <c r="B168" s="390"/>
      <c r="C168" s="389"/>
      <c r="D168" s="391"/>
      <c r="E168" s="392"/>
      <c r="F168" s="393"/>
      <c r="G168" s="392"/>
      <c r="H168" s="392"/>
      <c r="I168" s="394"/>
      <c r="J168" s="395"/>
      <c r="K168" s="395"/>
    </row>
    <row r="169" spans="1:11" s="379" customFormat="1" ht="20.25">
      <c r="A169" s="729" t="s">
        <v>4</v>
      </c>
      <c r="B169" s="729" t="s">
        <v>3</v>
      </c>
      <c r="C169" s="729" t="s">
        <v>5</v>
      </c>
      <c r="D169" s="729" t="s">
        <v>6</v>
      </c>
      <c r="E169" s="732" t="s">
        <v>63</v>
      </c>
      <c r="F169" s="733"/>
      <c r="G169" s="733"/>
      <c r="H169" s="734"/>
      <c r="I169" s="396" t="s">
        <v>20</v>
      </c>
      <c r="J169" s="397" t="s">
        <v>7</v>
      </c>
      <c r="K169" s="397" t="s">
        <v>8</v>
      </c>
    </row>
    <row r="170" spans="1:11" s="379" customFormat="1" ht="20.25">
      <c r="A170" s="730"/>
      <c r="B170" s="730"/>
      <c r="C170" s="730"/>
      <c r="D170" s="730"/>
      <c r="E170" s="503" t="s">
        <v>245</v>
      </c>
      <c r="F170" s="398"/>
      <c r="G170" s="503" t="s">
        <v>246</v>
      </c>
      <c r="H170" s="503" t="s">
        <v>247</v>
      </c>
      <c r="I170" s="399" t="s">
        <v>21</v>
      </c>
      <c r="J170" s="400" t="s">
        <v>64</v>
      </c>
      <c r="K170" s="400" t="s">
        <v>9</v>
      </c>
    </row>
    <row r="171" spans="1:11" s="379" customFormat="1" ht="20.25">
      <c r="A171" s="731"/>
      <c r="B171" s="731"/>
      <c r="C171" s="731"/>
      <c r="D171" s="504" t="s">
        <v>16</v>
      </c>
      <c r="E171" s="504" t="s">
        <v>15</v>
      </c>
      <c r="F171" s="401"/>
      <c r="G171" s="504" t="s">
        <v>15</v>
      </c>
      <c r="H171" s="504" t="s">
        <v>15</v>
      </c>
      <c r="I171" s="402"/>
      <c r="J171" s="403"/>
      <c r="K171" s="403"/>
    </row>
    <row r="172" spans="1:11" ht="20.25">
      <c r="A172" s="359">
        <v>25</v>
      </c>
      <c r="B172" s="368" t="s">
        <v>1238</v>
      </c>
      <c r="C172" s="369" t="s">
        <v>1239</v>
      </c>
      <c r="D172" s="430" t="s">
        <v>1245</v>
      </c>
      <c r="E172" s="361">
        <v>100000</v>
      </c>
      <c r="F172" s="362"/>
      <c r="G172" s="361" t="s">
        <v>25</v>
      </c>
      <c r="H172" s="361" t="s">
        <v>25</v>
      </c>
      <c r="I172" s="44" t="s">
        <v>1240</v>
      </c>
      <c r="J172" s="367" t="s">
        <v>1242</v>
      </c>
      <c r="K172" s="359" t="s">
        <v>31</v>
      </c>
    </row>
    <row r="173" spans="1:11" ht="20.25">
      <c r="A173" s="359"/>
      <c r="B173" s="366" t="s">
        <v>1244</v>
      </c>
      <c r="C173" s="367" t="s">
        <v>1325</v>
      </c>
      <c r="D173" s="431" t="s">
        <v>1246</v>
      </c>
      <c r="E173" s="36" t="s">
        <v>138</v>
      </c>
      <c r="F173" s="37"/>
      <c r="G173" s="36"/>
      <c r="H173" s="36"/>
      <c r="I173" s="44" t="s">
        <v>1241</v>
      </c>
      <c r="J173" s="360" t="s">
        <v>1243</v>
      </c>
      <c r="K173" s="359"/>
    </row>
    <row r="174" spans="1:11" ht="20.25">
      <c r="A174" s="359"/>
      <c r="B174" s="360"/>
      <c r="C174" s="360" t="s">
        <v>1326</v>
      </c>
      <c r="D174" s="429" t="s">
        <v>1247</v>
      </c>
      <c r="E174" s="361"/>
      <c r="F174" s="362"/>
      <c r="G174" s="361"/>
      <c r="H174" s="363"/>
      <c r="I174" s="44" t="s">
        <v>1250</v>
      </c>
      <c r="J174" s="360" t="s">
        <v>1251</v>
      </c>
      <c r="K174" s="359"/>
    </row>
    <row r="175" spans="1:11" ht="20.25">
      <c r="A175" s="359"/>
      <c r="B175" s="366"/>
      <c r="C175" s="367"/>
      <c r="D175" s="431" t="s">
        <v>1248</v>
      </c>
      <c r="E175" s="36"/>
      <c r="F175" s="37"/>
      <c r="G175" s="36"/>
      <c r="H175" s="36"/>
      <c r="I175" s="461"/>
      <c r="J175" s="360"/>
      <c r="K175" s="359"/>
    </row>
    <row r="176" spans="1:11" ht="20.25">
      <c r="A176" s="359"/>
      <c r="B176" s="360"/>
      <c r="C176" s="360"/>
      <c r="D176" s="430" t="s">
        <v>1249</v>
      </c>
      <c r="E176" s="361"/>
      <c r="F176" s="362"/>
      <c r="G176" s="361"/>
      <c r="H176" s="363"/>
      <c r="I176" s="459"/>
      <c r="J176" s="360"/>
      <c r="K176" s="359"/>
    </row>
    <row r="177" spans="1:11" ht="20.25">
      <c r="A177" s="374"/>
      <c r="B177" s="405"/>
      <c r="C177" s="406"/>
      <c r="D177" s="432" t="s">
        <v>344</v>
      </c>
      <c r="E177" s="407"/>
      <c r="F177" s="408"/>
      <c r="G177" s="407"/>
      <c r="H177" s="409"/>
      <c r="I177" s="460"/>
      <c r="J177" s="406"/>
      <c r="K177" s="374"/>
    </row>
    <row r="178" spans="1:11" ht="20.25">
      <c r="A178" s="359">
        <v>26</v>
      </c>
      <c r="B178" s="368" t="s">
        <v>1238</v>
      </c>
      <c r="C178" s="369" t="s">
        <v>1239</v>
      </c>
      <c r="D178" s="430" t="s">
        <v>1245</v>
      </c>
      <c r="E178" s="361">
        <v>100000</v>
      </c>
      <c r="F178" s="362"/>
      <c r="G178" s="361" t="s">
        <v>25</v>
      </c>
      <c r="H178" s="361" t="s">
        <v>25</v>
      </c>
      <c r="I178" s="44" t="s">
        <v>1240</v>
      </c>
      <c r="J178" s="367" t="s">
        <v>1242</v>
      </c>
      <c r="K178" s="359" t="s">
        <v>31</v>
      </c>
    </row>
    <row r="179" spans="1:11" ht="20.25">
      <c r="A179" s="359"/>
      <c r="B179" s="366" t="s">
        <v>1324</v>
      </c>
      <c r="C179" s="367" t="s">
        <v>1325</v>
      </c>
      <c r="D179" s="431" t="s">
        <v>1327</v>
      </c>
      <c r="E179" s="36" t="s">
        <v>138</v>
      </c>
      <c r="F179" s="37"/>
      <c r="G179" s="36"/>
      <c r="H179" s="36"/>
      <c r="I179" s="44" t="s">
        <v>1241</v>
      </c>
      <c r="J179" s="360" t="s">
        <v>1243</v>
      </c>
      <c r="K179" s="359"/>
    </row>
    <row r="180" spans="1:11" ht="20.25">
      <c r="A180" s="359"/>
      <c r="B180" s="360"/>
      <c r="C180" s="360" t="s">
        <v>1326</v>
      </c>
      <c r="D180" s="429" t="s">
        <v>1328</v>
      </c>
      <c r="E180" s="361"/>
      <c r="F180" s="362"/>
      <c r="G180" s="361"/>
      <c r="H180" s="363"/>
      <c r="I180" s="44" t="s">
        <v>1250</v>
      </c>
      <c r="J180" s="360" t="s">
        <v>1251</v>
      </c>
      <c r="K180" s="359"/>
    </row>
    <row r="181" spans="1:11" ht="20.25">
      <c r="A181" s="359"/>
      <c r="B181" s="366"/>
      <c r="C181" s="367"/>
      <c r="D181" s="431" t="s">
        <v>1329</v>
      </c>
      <c r="E181" s="36"/>
      <c r="F181" s="37"/>
      <c r="G181" s="36"/>
      <c r="H181" s="36"/>
      <c r="I181" s="461"/>
      <c r="J181" s="360"/>
      <c r="K181" s="359"/>
    </row>
    <row r="182" spans="1:11" ht="20.25">
      <c r="A182" s="359"/>
      <c r="B182" s="360"/>
      <c r="C182" s="360"/>
      <c r="D182" s="430" t="s">
        <v>1330</v>
      </c>
      <c r="E182" s="361"/>
      <c r="F182" s="362"/>
      <c r="G182" s="361"/>
      <c r="H182" s="363"/>
      <c r="I182" s="459"/>
      <c r="J182" s="360"/>
      <c r="K182" s="359"/>
    </row>
    <row r="183" spans="1:11" ht="20.25">
      <c r="A183" s="374"/>
      <c r="B183" s="405"/>
      <c r="C183" s="406"/>
      <c r="D183" s="432" t="s">
        <v>344</v>
      </c>
      <c r="E183" s="407"/>
      <c r="F183" s="408"/>
      <c r="G183" s="407"/>
      <c r="H183" s="409"/>
      <c r="I183" s="460"/>
      <c r="J183" s="406"/>
      <c r="K183" s="374"/>
    </row>
    <row r="184" spans="1:11" ht="20.25">
      <c r="A184" s="359">
        <v>27</v>
      </c>
      <c r="B184" s="368" t="s">
        <v>1238</v>
      </c>
      <c r="C184" s="369" t="s">
        <v>1239</v>
      </c>
      <c r="D184" s="430" t="s">
        <v>1245</v>
      </c>
      <c r="E184" s="361">
        <v>100000</v>
      </c>
      <c r="F184" s="362"/>
      <c r="G184" s="361" t="s">
        <v>25</v>
      </c>
      <c r="H184" s="361" t="s">
        <v>25</v>
      </c>
      <c r="I184" s="44" t="s">
        <v>1240</v>
      </c>
      <c r="J184" s="367" t="s">
        <v>1242</v>
      </c>
      <c r="K184" s="359" t="s">
        <v>31</v>
      </c>
    </row>
    <row r="185" spans="1:11" ht="20.25">
      <c r="A185" s="359"/>
      <c r="B185" s="366" t="s">
        <v>1331</v>
      </c>
      <c r="C185" s="367" t="s">
        <v>1325</v>
      </c>
      <c r="D185" s="431" t="s">
        <v>1332</v>
      </c>
      <c r="E185" s="36" t="s">
        <v>138</v>
      </c>
      <c r="F185" s="37"/>
      <c r="G185" s="36"/>
      <c r="H185" s="36"/>
      <c r="I185" s="44" t="s">
        <v>1241</v>
      </c>
      <c r="J185" s="360" t="s">
        <v>1243</v>
      </c>
      <c r="K185" s="359"/>
    </row>
    <row r="186" spans="1:11" ht="20.25">
      <c r="A186" s="359"/>
      <c r="B186" s="360"/>
      <c r="C186" s="360" t="s">
        <v>1326</v>
      </c>
      <c r="D186" s="429" t="s">
        <v>1333</v>
      </c>
      <c r="E186" s="361"/>
      <c r="F186" s="362"/>
      <c r="G186" s="361"/>
      <c r="H186" s="363"/>
      <c r="I186" s="44" t="s">
        <v>1250</v>
      </c>
      <c r="J186" s="360" t="s">
        <v>1251</v>
      </c>
      <c r="K186" s="359"/>
    </row>
    <row r="187" spans="1:11" ht="20.25">
      <c r="A187" s="359"/>
      <c r="B187" s="366"/>
      <c r="C187" s="367"/>
      <c r="D187" s="431" t="s">
        <v>1334</v>
      </c>
      <c r="E187" s="36"/>
      <c r="F187" s="37"/>
      <c r="G187" s="36"/>
      <c r="H187" s="36"/>
      <c r="I187" s="461"/>
      <c r="J187" s="360"/>
      <c r="K187" s="359"/>
    </row>
    <row r="188" spans="1:11" ht="20.25">
      <c r="A188" s="359"/>
      <c r="B188" s="360"/>
      <c r="C188" s="360"/>
      <c r="D188" s="430" t="s">
        <v>1335</v>
      </c>
      <c r="E188" s="361"/>
      <c r="F188" s="362"/>
      <c r="G188" s="361"/>
      <c r="H188" s="363"/>
      <c r="I188" s="459"/>
      <c r="J188" s="360"/>
      <c r="K188" s="359"/>
    </row>
    <row r="189" spans="1:11" ht="20.25">
      <c r="A189" s="374"/>
      <c r="B189" s="405"/>
      <c r="C189" s="406"/>
      <c r="D189" s="432" t="s">
        <v>344</v>
      </c>
      <c r="E189" s="407"/>
      <c r="F189" s="408"/>
      <c r="G189" s="407"/>
      <c r="H189" s="409"/>
      <c r="I189" s="460"/>
      <c r="J189" s="406"/>
      <c r="K189" s="374"/>
    </row>
    <row r="190" spans="1:11" ht="20.25">
      <c r="A190" s="509" t="s">
        <v>207</v>
      </c>
      <c r="B190" s="510" t="s">
        <v>2191</v>
      </c>
      <c r="C190" s="511" t="s">
        <v>2193</v>
      </c>
      <c r="D190" s="511" t="s">
        <v>2197</v>
      </c>
      <c r="E190" s="361">
        <v>50000</v>
      </c>
      <c r="F190" s="362"/>
      <c r="G190" s="361" t="s">
        <v>25</v>
      </c>
      <c r="H190" s="361" t="s">
        <v>25</v>
      </c>
      <c r="I190" s="459" t="s">
        <v>1010</v>
      </c>
      <c r="J190" s="457" t="s">
        <v>2198</v>
      </c>
      <c r="K190" s="359" t="s">
        <v>31</v>
      </c>
    </row>
    <row r="191" spans="1:11" ht="20.25">
      <c r="A191" s="509"/>
      <c r="B191" s="510" t="s">
        <v>2192</v>
      </c>
      <c r="C191" s="511" t="s">
        <v>2194</v>
      </c>
      <c r="D191" s="511" t="s">
        <v>204</v>
      </c>
      <c r="E191" s="36" t="s">
        <v>138</v>
      </c>
      <c r="F191" s="37"/>
      <c r="G191" s="36"/>
      <c r="H191" s="36"/>
      <c r="I191" s="459" t="s">
        <v>1011</v>
      </c>
      <c r="J191" s="367" t="s">
        <v>891</v>
      </c>
      <c r="K191" s="359"/>
    </row>
    <row r="192" spans="1:11" ht="20.25">
      <c r="A192" s="509"/>
      <c r="B192" s="509"/>
      <c r="C192" s="511" t="s">
        <v>2195</v>
      </c>
      <c r="D192" s="517" t="s">
        <v>344</v>
      </c>
      <c r="E192" s="518"/>
      <c r="F192" s="514"/>
      <c r="G192" s="359"/>
      <c r="H192" s="359"/>
      <c r="I192" s="459" t="s">
        <v>224</v>
      </c>
      <c r="J192" s="367" t="s">
        <v>888</v>
      </c>
      <c r="K192" s="359"/>
    </row>
    <row r="193" spans="1:11" ht="20.25">
      <c r="A193" s="519"/>
      <c r="B193" s="532"/>
      <c r="C193" s="533" t="s">
        <v>2196</v>
      </c>
      <c r="D193" s="533"/>
      <c r="E193" s="49"/>
      <c r="F193" s="534"/>
      <c r="G193" s="374"/>
      <c r="H193" s="374"/>
      <c r="I193" s="462"/>
      <c r="J193" s="523"/>
      <c r="K193" s="524"/>
    </row>
    <row r="194" spans="1:11" ht="20.25">
      <c r="A194" s="464"/>
      <c r="B194" s="465"/>
      <c r="C194" s="465"/>
      <c r="D194" s="466">
        <v>71</v>
      </c>
      <c r="E194" s="467"/>
      <c r="F194" s="467"/>
      <c r="G194" s="467"/>
      <c r="H194" s="467"/>
      <c r="I194" s="468"/>
      <c r="J194" s="465"/>
      <c r="K194" s="464"/>
    </row>
    <row r="195" spans="1:11" s="380" customFormat="1" ht="20.25">
      <c r="A195" s="383" t="s">
        <v>866</v>
      </c>
      <c r="B195" s="383"/>
      <c r="C195" s="383"/>
      <c r="D195" s="384"/>
      <c r="E195" s="385"/>
      <c r="F195" s="386"/>
      <c r="G195" s="385"/>
      <c r="H195" s="385"/>
      <c r="I195" s="387"/>
      <c r="J195" s="388"/>
      <c r="K195" s="388"/>
    </row>
    <row r="196" spans="1:11" s="380" customFormat="1" ht="20.25">
      <c r="A196" s="389" t="s">
        <v>867</v>
      </c>
      <c r="B196" s="390"/>
      <c r="C196" s="389"/>
      <c r="D196" s="391"/>
      <c r="E196" s="392"/>
      <c r="F196" s="393"/>
      <c r="G196" s="392"/>
      <c r="H196" s="392"/>
      <c r="I196" s="394"/>
      <c r="J196" s="395"/>
      <c r="K196" s="395"/>
    </row>
    <row r="197" spans="1:11" s="379" customFormat="1" ht="20.25">
      <c r="A197" s="729" t="s">
        <v>4</v>
      </c>
      <c r="B197" s="729" t="s">
        <v>3</v>
      </c>
      <c r="C197" s="729" t="s">
        <v>5</v>
      </c>
      <c r="D197" s="729" t="s">
        <v>6</v>
      </c>
      <c r="E197" s="732" t="s">
        <v>63</v>
      </c>
      <c r="F197" s="733"/>
      <c r="G197" s="733"/>
      <c r="H197" s="734"/>
      <c r="I197" s="396" t="s">
        <v>20</v>
      </c>
      <c r="J197" s="397" t="s">
        <v>7</v>
      </c>
      <c r="K197" s="397" t="s">
        <v>8</v>
      </c>
    </row>
    <row r="198" spans="1:11" s="379" customFormat="1" ht="20.25">
      <c r="A198" s="730"/>
      <c r="B198" s="730"/>
      <c r="C198" s="730"/>
      <c r="D198" s="730"/>
      <c r="E198" s="503" t="s">
        <v>245</v>
      </c>
      <c r="F198" s="398"/>
      <c r="G198" s="503" t="s">
        <v>246</v>
      </c>
      <c r="H198" s="503" t="s">
        <v>247</v>
      </c>
      <c r="I198" s="399" t="s">
        <v>21</v>
      </c>
      <c r="J198" s="400" t="s">
        <v>64</v>
      </c>
      <c r="K198" s="400" t="s">
        <v>9</v>
      </c>
    </row>
    <row r="199" spans="1:11" s="379" customFormat="1" ht="20.25">
      <c r="A199" s="731"/>
      <c r="B199" s="731"/>
      <c r="C199" s="731"/>
      <c r="D199" s="504" t="s">
        <v>16</v>
      </c>
      <c r="E199" s="504" t="s">
        <v>15</v>
      </c>
      <c r="F199" s="401"/>
      <c r="G199" s="504" t="s">
        <v>15</v>
      </c>
      <c r="H199" s="504" t="s">
        <v>15</v>
      </c>
      <c r="I199" s="402"/>
      <c r="J199" s="403"/>
      <c r="K199" s="403"/>
    </row>
    <row r="200" spans="1:11" ht="20.25">
      <c r="A200" s="359">
        <v>29</v>
      </c>
      <c r="B200" s="368" t="s">
        <v>2199</v>
      </c>
      <c r="C200" s="369" t="s">
        <v>2200</v>
      </c>
      <c r="D200" s="430" t="s">
        <v>2202</v>
      </c>
      <c r="E200" s="361">
        <v>30000</v>
      </c>
      <c r="F200" s="362"/>
      <c r="G200" s="361" t="s">
        <v>25</v>
      </c>
      <c r="H200" s="361" t="s">
        <v>25</v>
      </c>
      <c r="I200" s="430" t="s">
        <v>2203</v>
      </c>
      <c r="J200" s="369" t="s">
        <v>2207</v>
      </c>
      <c r="K200" s="359" t="s">
        <v>31</v>
      </c>
    </row>
    <row r="201" spans="1:11" ht="20.25">
      <c r="A201" s="359"/>
      <c r="B201" s="366" t="s">
        <v>2192</v>
      </c>
      <c r="C201" s="367" t="s">
        <v>2201</v>
      </c>
      <c r="D201" s="431" t="s">
        <v>171</v>
      </c>
      <c r="E201" s="36" t="s">
        <v>138</v>
      </c>
      <c r="F201" s="37"/>
      <c r="G201" s="36"/>
      <c r="H201" s="36"/>
      <c r="I201" s="431" t="s">
        <v>2204</v>
      </c>
      <c r="J201" s="367" t="s">
        <v>2201</v>
      </c>
      <c r="K201" s="359"/>
    </row>
    <row r="202" spans="1:11" ht="20.25">
      <c r="A202" s="359"/>
      <c r="B202" s="360"/>
      <c r="C202" s="360"/>
      <c r="D202" s="429"/>
      <c r="E202" s="361"/>
      <c r="F202" s="362"/>
      <c r="G202" s="361"/>
      <c r="H202" s="363"/>
      <c r="I202" s="44" t="s">
        <v>2205</v>
      </c>
      <c r="J202" s="360" t="s">
        <v>2208</v>
      </c>
      <c r="K202" s="359"/>
    </row>
    <row r="203" spans="1:11" ht="20.25">
      <c r="A203" s="359"/>
      <c r="B203" s="366"/>
      <c r="C203" s="367"/>
      <c r="D203" s="431"/>
      <c r="E203" s="36"/>
      <c r="F203" s="37"/>
      <c r="G203" s="36"/>
      <c r="H203" s="36"/>
      <c r="I203" s="461" t="s">
        <v>2206</v>
      </c>
      <c r="J203" s="360" t="s">
        <v>2209</v>
      </c>
      <c r="K203" s="359"/>
    </row>
    <row r="204" spans="1:11" ht="20.25">
      <c r="A204" s="374"/>
      <c r="B204" s="405"/>
      <c r="C204" s="406"/>
      <c r="D204" s="432"/>
      <c r="E204" s="407"/>
      <c r="F204" s="408"/>
      <c r="G204" s="407"/>
      <c r="H204" s="409"/>
      <c r="I204" s="460"/>
      <c r="J204" s="406"/>
      <c r="K204" s="374"/>
    </row>
    <row r="205" spans="1:11" ht="20.25">
      <c r="A205" s="359">
        <v>30</v>
      </c>
      <c r="B205" s="360" t="s">
        <v>2210</v>
      </c>
      <c r="C205" s="360" t="s">
        <v>2211</v>
      </c>
      <c r="D205" s="430" t="s">
        <v>2215</v>
      </c>
      <c r="E205" s="361">
        <v>50000</v>
      </c>
      <c r="F205" s="362"/>
      <c r="G205" s="361" t="s">
        <v>25</v>
      </c>
      <c r="H205" s="361" t="s">
        <v>25</v>
      </c>
      <c r="I205" s="459" t="s">
        <v>2228</v>
      </c>
      <c r="J205" s="360" t="s">
        <v>2216</v>
      </c>
      <c r="K205" s="359" t="s">
        <v>31</v>
      </c>
    </row>
    <row r="206" spans="1:11" ht="20.25">
      <c r="A206" s="359"/>
      <c r="B206" s="368" t="s">
        <v>2192</v>
      </c>
      <c r="C206" s="369" t="s">
        <v>2212</v>
      </c>
      <c r="D206" s="430" t="s">
        <v>2227</v>
      </c>
      <c r="E206" s="36" t="s">
        <v>138</v>
      </c>
      <c r="F206" s="37"/>
      <c r="G206" s="36"/>
      <c r="H206" s="36"/>
      <c r="I206" s="44" t="s">
        <v>2229</v>
      </c>
      <c r="J206" s="367" t="s">
        <v>2217</v>
      </c>
      <c r="K206" s="359"/>
    </row>
    <row r="207" spans="1:11" ht="20.25">
      <c r="A207" s="359"/>
      <c r="B207" s="366"/>
      <c r="C207" s="367" t="s">
        <v>2213</v>
      </c>
      <c r="D207" s="431"/>
      <c r="E207" s="36"/>
      <c r="F207" s="37"/>
      <c r="G207" s="36"/>
      <c r="H207" s="36"/>
      <c r="I207" s="44"/>
      <c r="J207" s="360" t="s">
        <v>2218</v>
      </c>
      <c r="K207" s="359"/>
    </row>
    <row r="208" spans="1:11" ht="20.25">
      <c r="A208" s="359"/>
      <c r="B208" s="360"/>
      <c r="C208" s="360" t="s">
        <v>2214</v>
      </c>
      <c r="D208" s="429"/>
      <c r="E208" s="361"/>
      <c r="F208" s="362"/>
      <c r="G208" s="361"/>
      <c r="H208" s="363"/>
      <c r="I208" s="44"/>
      <c r="J208" s="360" t="s">
        <v>2219</v>
      </c>
      <c r="K208" s="359"/>
    </row>
    <row r="209" spans="1:11" ht="20.25">
      <c r="A209" s="374"/>
      <c r="B209" s="405"/>
      <c r="C209" s="406"/>
      <c r="D209" s="432"/>
      <c r="E209" s="407"/>
      <c r="F209" s="408"/>
      <c r="G209" s="407"/>
      <c r="H209" s="409"/>
      <c r="I209" s="460"/>
      <c r="J209" s="406"/>
      <c r="K209" s="374"/>
    </row>
    <row r="210" spans="1:11" ht="20.25">
      <c r="A210" s="359">
        <v>31</v>
      </c>
      <c r="B210" s="368" t="s">
        <v>2220</v>
      </c>
      <c r="C210" s="369" t="s">
        <v>2200</v>
      </c>
      <c r="D210" s="430" t="s">
        <v>2222</v>
      </c>
      <c r="E210" s="361">
        <v>40000</v>
      </c>
      <c r="F210" s="362"/>
      <c r="G210" s="361" t="s">
        <v>25</v>
      </c>
      <c r="H210" s="361" t="s">
        <v>25</v>
      </c>
      <c r="I210" s="430" t="s">
        <v>2224</v>
      </c>
      <c r="J210" s="369" t="s">
        <v>2207</v>
      </c>
      <c r="K210" s="359" t="s">
        <v>31</v>
      </c>
    </row>
    <row r="211" spans="1:11" ht="20.25">
      <c r="A211" s="359"/>
      <c r="B211" s="366" t="s">
        <v>2221</v>
      </c>
      <c r="C211" s="367" t="s">
        <v>2201</v>
      </c>
      <c r="D211" s="431" t="s">
        <v>2223</v>
      </c>
      <c r="E211" s="36" t="s">
        <v>138</v>
      </c>
      <c r="F211" s="37"/>
      <c r="G211" s="36"/>
      <c r="H211" s="36"/>
      <c r="I211" s="44" t="s">
        <v>2205</v>
      </c>
      <c r="J211" s="367" t="s">
        <v>2201</v>
      </c>
      <c r="K211" s="359"/>
    </row>
    <row r="212" spans="1:11" ht="20.25">
      <c r="A212" s="359"/>
      <c r="B212" s="360"/>
      <c r="C212" s="360"/>
      <c r="D212" s="429"/>
      <c r="E212" s="361"/>
      <c r="F212" s="362"/>
      <c r="G212" s="361"/>
      <c r="H212" s="363"/>
      <c r="I212" s="461" t="s">
        <v>2206</v>
      </c>
      <c r="J212" s="360" t="s">
        <v>2208</v>
      </c>
      <c r="K212" s="359"/>
    </row>
    <row r="213" spans="1:11" ht="20.25">
      <c r="A213" s="359"/>
      <c r="B213" s="366"/>
      <c r="C213" s="367"/>
      <c r="D213" s="431"/>
      <c r="E213" s="36"/>
      <c r="F213" s="37"/>
      <c r="G213" s="36"/>
      <c r="H213" s="36"/>
      <c r="I213" s="461"/>
      <c r="J213" s="360" t="s">
        <v>2209</v>
      </c>
      <c r="K213" s="359"/>
    </row>
    <row r="214" spans="1:11" ht="20.25">
      <c r="A214" s="374"/>
      <c r="B214" s="405"/>
      <c r="C214" s="406"/>
      <c r="D214" s="432"/>
      <c r="E214" s="407"/>
      <c r="F214" s="408"/>
      <c r="G214" s="407"/>
      <c r="H214" s="409"/>
      <c r="I214" s="460"/>
      <c r="J214" s="406"/>
      <c r="K214" s="374"/>
    </row>
    <row r="215" spans="1:11" ht="20.25">
      <c r="A215" s="359">
        <v>32</v>
      </c>
      <c r="B215" s="360" t="s">
        <v>2225</v>
      </c>
      <c r="C215" s="360" t="s">
        <v>2211</v>
      </c>
      <c r="D215" s="430" t="s">
        <v>2215</v>
      </c>
      <c r="E215" s="361">
        <v>100000</v>
      </c>
      <c r="F215" s="362"/>
      <c r="G215" s="361" t="s">
        <v>25</v>
      </c>
      <c r="H215" s="361" t="s">
        <v>25</v>
      </c>
      <c r="I215" s="459" t="s">
        <v>2228</v>
      </c>
      <c r="J215" s="360" t="s">
        <v>2216</v>
      </c>
      <c r="K215" s="359" t="s">
        <v>31</v>
      </c>
    </row>
    <row r="216" spans="1:11" ht="20.25">
      <c r="A216" s="359"/>
      <c r="B216" s="368" t="s">
        <v>2226</v>
      </c>
      <c r="C216" s="369" t="s">
        <v>2212</v>
      </c>
      <c r="D216" s="430" t="s">
        <v>2227</v>
      </c>
      <c r="E216" s="36" t="s">
        <v>138</v>
      </c>
      <c r="F216" s="37"/>
      <c r="G216" s="36"/>
      <c r="H216" s="36"/>
      <c r="I216" s="44" t="s">
        <v>2229</v>
      </c>
      <c r="J216" s="367" t="s">
        <v>2217</v>
      </c>
      <c r="K216" s="359"/>
    </row>
    <row r="217" spans="1:11" ht="20.25">
      <c r="A217" s="359"/>
      <c r="B217" s="366"/>
      <c r="C217" s="367" t="s">
        <v>2213</v>
      </c>
      <c r="D217" s="431"/>
      <c r="E217" s="36"/>
      <c r="F217" s="37"/>
      <c r="G217" s="36"/>
      <c r="H217" s="36"/>
      <c r="I217" s="44"/>
      <c r="J217" s="360" t="s">
        <v>2218</v>
      </c>
      <c r="K217" s="359"/>
    </row>
    <row r="218" spans="1:11" ht="20.25">
      <c r="A218" s="359"/>
      <c r="B218" s="360"/>
      <c r="C218" s="360" t="s">
        <v>2214</v>
      </c>
      <c r="D218" s="429"/>
      <c r="E218" s="361"/>
      <c r="F218" s="362"/>
      <c r="G218" s="361"/>
      <c r="H218" s="363"/>
      <c r="I218" s="44"/>
      <c r="J218" s="360" t="s">
        <v>2219</v>
      </c>
      <c r="K218" s="359"/>
    </row>
    <row r="219" spans="1:11" ht="20.25">
      <c r="A219" s="509"/>
      <c r="B219" s="510"/>
      <c r="C219" s="511"/>
      <c r="D219" s="511"/>
      <c r="E219" s="36"/>
      <c r="F219" s="514"/>
      <c r="G219" s="359"/>
      <c r="H219" s="359"/>
      <c r="I219" s="461"/>
      <c r="J219" s="515"/>
      <c r="K219" s="516"/>
    </row>
    <row r="220" spans="1:11" ht="20.25">
      <c r="A220" s="509"/>
      <c r="B220" s="509"/>
      <c r="C220" s="511"/>
      <c r="D220" s="517"/>
      <c r="E220" s="518"/>
      <c r="F220" s="514"/>
      <c r="G220" s="359"/>
      <c r="H220" s="359"/>
      <c r="I220" s="459"/>
      <c r="J220" s="515"/>
      <c r="K220" s="516"/>
    </row>
    <row r="221" spans="1:11" ht="20.25">
      <c r="A221" s="519"/>
      <c r="B221" s="532"/>
      <c r="C221" s="533"/>
      <c r="D221" s="533"/>
      <c r="E221" s="49"/>
      <c r="F221" s="534"/>
      <c r="G221" s="374"/>
      <c r="H221" s="374"/>
      <c r="I221" s="462"/>
      <c r="J221" s="523"/>
      <c r="K221" s="524"/>
    </row>
    <row r="222" spans="1:11" ht="20.25">
      <c r="A222" s="464"/>
      <c r="B222" s="465"/>
      <c r="C222" s="465"/>
      <c r="D222" s="466">
        <v>72</v>
      </c>
      <c r="E222" s="467"/>
      <c r="F222" s="467"/>
      <c r="G222" s="467"/>
      <c r="H222" s="467"/>
      <c r="I222" s="468"/>
      <c r="J222" s="465"/>
      <c r="K222" s="464"/>
    </row>
    <row r="223" spans="1:11" s="380" customFormat="1" ht="20.25">
      <c r="A223" s="383" t="s">
        <v>866</v>
      </c>
      <c r="B223" s="383"/>
      <c r="C223" s="383"/>
      <c r="D223" s="384"/>
      <c r="E223" s="385"/>
      <c r="F223" s="386"/>
      <c r="G223" s="385"/>
      <c r="H223" s="385"/>
      <c r="I223" s="387"/>
      <c r="J223" s="388"/>
      <c r="K223" s="388"/>
    </row>
    <row r="224" spans="1:11" s="380" customFormat="1" ht="20.25">
      <c r="A224" s="389" t="s">
        <v>867</v>
      </c>
      <c r="B224" s="390"/>
      <c r="C224" s="389"/>
      <c r="D224" s="391"/>
      <c r="E224" s="392"/>
      <c r="F224" s="393"/>
      <c r="G224" s="392"/>
      <c r="H224" s="392"/>
      <c r="I224" s="394"/>
      <c r="J224" s="395"/>
      <c r="K224" s="395"/>
    </row>
    <row r="225" spans="1:11" s="379" customFormat="1" ht="20.25">
      <c r="A225" s="729" t="s">
        <v>4</v>
      </c>
      <c r="B225" s="729" t="s">
        <v>3</v>
      </c>
      <c r="C225" s="729" t="s">
        <v>5</v>
      </c>
      <c r="D225" s="729" t="s">
        <v>6</v>
      </c>
      <c r="E225" s="732" t="s">
        <v>63</v>
      </c>
      <c r="F225" s="733"/>
      <c r="G225" s="733"/>
      <c r="H225" s="734"/>
      <c r="I225" s="396" t="s">
        <v>20</v>
      </c>
      <c r="J225" s="397" t="s">
        <v>7</v>
      </c>
      <c r="K225" s="397" t="s">
        <v>8</v>
      </c>
    </row>
    <row r="226" spans="1:11" s="379" customFormat="1" ht="20.25">
      <c r="A226" s="730"/>
      <c r="B226" s="730"/>
      <c r="C226" s="730"/>
      <c r="D226" s="730"/>
      <c r="E226" s="503" t="s">
        <v>245</v>
      </c>
      <c r="F226" s="398"/>
      <c r="G226" s="503" t="s">
        <v>246</v>
      </c>
      <c r="H226" s="503" t="s">
        <v>247</v>
      </c>
      <c r="I226" s="399" t="s">
        <v>21</v>
      </c>
      <c r="J226" s="400" t="s">
        <v>64</v>
      </c>
      <c r="K226" s="400" t="s">
        <v>9</v>
      </c>
    </row>
    <row r="227" spans="1:11" s="379" customFormat="1" ht="20.25">
      <c r="A227" s="731"/>
      <c r="B227" s="731"/>
      <c r="C227" s="731"/>
      <c r="D227" s="504" t="s">
        <v>16</v>
      </c>
      <c r="E227" s="504" t="s">
        <v>15</v>
      </c>
      <c r="F227" s="401"/>
      <c r="G227" s="504" t="s">
        <v>15</v>
      </c>
      <c r="H227" s="504" t="s">
        <v>15</v>
      </c>
      <c r="I227" s="402"/>
      <c r="J227" s="403"/>
      <c r="K227" s="403"/>
    </row>
    <row r="228" spans="1:11" ht="20.25">
      <c r="A228" s="359">
        <v>33</v>
      </c>
      <c r="B228" s="368" t="s">
        <v>2304</v>
      </c>
      <c r="C228" s="369" t="s">
        <v>2230</v>
      </c>
      <c r="D228" s="430" t="s">
        <v>2234</v>
      </c>
      <c r="E228" s="361">
        <v>10000</v>
      </c>
      <c r="F228" s="362"/>
      <c r="G228" s="361" t="s">
        <v>25</v>
      </c>
      <c r="H228" s="361" t="s">
        <v>25</v>
      </c>
      <c r="I228" s="430" t="s">
        <v>2236</v>
      </c>
      <c r="J228" s="369" t="s">
        <v>2238</v>
      </c>
      <c r="K228" s="359" t="s">
        <v>31</v>
      </c>
    </row>
    <row r="229" spans="1:11" ht="20.25">
      <c r="A229" s="359"/>
      <c r="B229" s="366" t="s">
        <v>2233</v>
      </c>
      <c r="C229" s="367" t="s">
        <v>2231</v>
      </c>
      <c r="D229" s="431" t="s">
        <v>2235</v>
      </c>
      <c r="E229" s="36" t="s">
        <v>138</v>
      </c>
      <c r="F229" s="37"/>
      <c r="G229" s="36"/>
      <c r="H229" s="36"/>
      <c r="I229" s="431" t="s">
        <v>2237</v>
      </c>
      <c r="J229" s="367" t="s">
        <v>2231</v>
      </c>
      <c r="K229" s="359"/>
    </row>
    <row r="230" spans="1:11" ht="20.25">
      <c r="A230" s="359"/>
      <c r="B230" s="360"/>
      <c r="C230" s="360" t="s">
        <v>2232</v>
      </c>
      <c r="D230" s="429"/>
      <c r="E230" s="361"/>
      <c r="F230" s="362"/>
      <c r="G230" s="361"/>
      <c r="H230" s="363"/>
      <c r="I230" s="44"/>
      <c r="J230" s="360" t="s">
        <v>2239</v>
      </c>
      <c r="K230" s="359"/>
    </row>
    <row r="231" spans="1:11" ht="20.25">
      <c r="A231" s="374"/>
      <c r="B231" s="405"/>
      <c r="C231" s="406"/>
      <c r="D231" s="452"/>
      <c r="E231" s="49"/>
      <c r="F231" s="50"/>
      <c r="G231" s="49"/>
      <c r="H231" s="49"/>
      <c r="I231" s="462"/>
      <c r="J231" s="375" t="s">
        <v>2240</v>
      </c>
      <c r="K231" s="374"/>
    </row>
    <row r="232" spans="1:11" ht="20.25">
      <c r="A232" s="359">
        <v>34</v>
      </c>
      <c r="B232" s="368" t="s">
        <v>2199</v>
      </c>
      <c r="C232" s="369" t="s">
        <v>2200</v>
      </c>
      <c r="D232" s="430" t="s">
        <v>2306</v>
      </c>
      <c r="E232" s="361">
        <v>30000</v>
      </c>
      <c r="F232" s="362"/>
      <c r="G232" s="361" t="s">
        <v>25</v>
      </c>
      <c r="H232" s="361" t="s">
        <v>25</v>
      </c>
      <c r="I232" s="430" t="s">
        <v>2203</v>
      </c>
      <c r="J232" s="369" t="s">
        <v>2207</v>
      </c>
      <c r="K232" s="359" t="s">
        <v>31</v>
      </c>
    </row>
    <row r="233" spans="1:11" ht="20.25">
      <c r="A233" s="359"/>
      <c r="B233" s="366" t="s">
        <v>2305</v>
      </c>
      <c r="C233" s="367" t="s">
        <v>2201</v>
      </c>
      <c r="D233" s="431"/>
      <c r="E233" s="36" t="s">
        <v>138</v>
      </c>
      <c r="F233" s="37"/>
      <c r="G233" s="36"/>
      <c r="H233" s="36"/>
      <c r="I233" s="431" t="s">
        <v>2307</v>
      </c>
      <c r="J233" s="367" t="s">
        <v>2201</v>
      </c>
      <c r="K233" s="359"/>
    </row>
    <row r="234" spans="1:11" ht="20.25">
      <c r="A234" s="359"/>
      <c r="B234" s="360"/>
      <c r="C234" s="360"/>
      <c r="D234" s="429"/>
      <c r="E234" s="361"/>
      <c r="F234" s="362"/>
      <c r="G234" s="361"/>
      <c r="H234" s="363"/>
      <c r="I234" s="44" t="s">
        <v>2205</v>
      </c>
      <c r="J234" s="360" t="s">
        <v>2208</v>
      </c>
      <c r="K234" s="359"/>
    </row>
    <row r="235" spans="1:11" ht="20.25">
      <c r="A235" s="359"/>
      <c r="B235" s="366"/>
      <c r="C235" s="367"/>
      <c r="D235" s="431"/>
      <c r="E235" s="36"/>
      <c r="F235" s="37"/>
      <c r="G235" s="36"/>
      <c r="H235" s="36"/>
      <c r="I235" s="461" t="s">
        <v>2206</v>
      </c>
      <c r="J235" s="360" t="s">
        <v>2209</v>
      </c>
      <c r="K235" s="359"/>
    </row>
    <row r="236" spans="1:11" ht="20.25">
      <c r="A236" s="374"/>
      <c r="B236" s="405"/>
      <c r="C236" s="406"/>
      <c r="D236" s="432"/>
      <c r="E236" s="407"/>
      <c r="F236" s="408"/>
      <c r="G236" s="407"/>
      <c r="H236" s="409"/>
      <c r="I236" s="460"/>
      <c r="J236" s="406"/>
      <c r="K236" s="374"/>
    </row>
    <row r="237" spans="1:11" ht="20.25">
      <c r="A237" s="359">
        <v>35</v>
      </c>
      <c r="B237" s="360" t="s">
        <v>950</v>
      </c>
      <c r="C237" s="360" t="s">
        <v>2241</v>
      </c>
      <c r="D237" s="430" t="s">
        <v>2246</v>
      </c>
      <c r="E237" s="361">
        <v>15000</v>
      </c>
      <c r="F237" s="362"/>
      <c r="G237" s="361" t="s">
        <v>25</v>
      </c>
      <c r="H237" s="361" t="s">
        <v>25</v>
      </c>
      <c r="I237" s="459" t="s">
        <v>2251</v>
      </c>
      <c r="J237" s="360" t="s">
        <v>2248</v>
      </c>
      <c r="K237" s="359" t="s">
        <v>31</v>
      </c>
    </row>
    <row r="238" spans="1:11" ht="20.25">
      <c r="A238" s="359"/>
      <c r="B238" s="368" t="s">
        <v>2245</v>
      </c>
      <c r="C238" s="369" t="s">
        <v>2242</v>
      </c>
      <c r="D238" s="430" t="s">
        <v>2247</v>
      </c>
      <c r="E238" s="36" t="s">
        <v>138</v>
      </c>
      <c r="F238" s="37"/>
      <c r="G238" s="36"/>
      <c r="H238" s="36"/>
      <c r="I238" s="44" t="s">
        <v>2252</v>
      </c>
      <c r="J238" s="367" t="s">
        <v>2249</v>
      </c>
      <c r="K238" s="359"/>
    </row>
    <row r="239" spans="1:11" ht="20.25">
      <c r="A239" s="359"/>
      <c r="B239" s="366"/>
      <c r="C239" s="367" t="s">
        <v>2243</v>
      </c>
      <c r="D239" s="431"/>
      <c r="E239" s="36"/>
      <c r="F239" s="37"/>
      <c r="G239" s="36"/>
      <c r="H239" s="36"/>
      <c r="I239" s="44" t="s">
        <v>2253</v>
      </c>
      <c r="J239" s="360" t="s">
        <v>2250</v>
      </c>
      <c r="K239" s="359"/>
    </row>
    <row r="240" spans="1:11" ht="20.25">
      <c r="A240" s="359"/>
      <c r="B240" s="360"/>
      <c r="C240" s="360" t="s">
        <v>2244</v>
      </c>
      <c r="D240" s="429"/>
      <c r="E240" s="361"/>
      <c r="F240" s="362"/>
      <c r="G240" s="361"/>
      <c r="H240" s="363"/>
      <c r="I240" s="44"/>
      <c r="J240" s="360" t="s">
        <v>1874</v>
      </c>
      <c r="K240" s="359"/>
    </row>
    <row r="241" spans="1:11" ht="20.25">
      <c r="A241" s="374"/>
      <c r="B241" s="405"/>
      <c r="C241" s="406"/>
      <c r="D241" s="432"/>
      <c r="E241" s="407"/>
      <c r="F241" s="408"/>
      <c r="G241" s="407"/>
      <c r="H241" s="409"/>
      <c r="I241" s="460"/>
      <c r="J241" s="406"/>
      <c r="K241" s="374"/>
    </row>
    <row r="242" spans="1:11" ht="20.25">
      <c r="A242" s="359">
        <v>36</v>
      </c>
      <c r="B242" s="368" t="s">
        <v>2254</v>
      </c>
      <c r="C242" s="369" t="s">
        <v>2255</v>
      </c>
      <c r="D242" s="430" t="s">
        <v>2246</v>
      </c>
      <c r="E242" s="361">
        <v>15000</v>
      </c>
      <c r="F242" s="362"/>
      <c r="G242" s="361" t="s">
        <v>25</v>
      </c>
      <c r="H242" s="361" t="s">
        <v>25</v>
      </c>
      <c r="I242" s="459" t="s">
        <v>2257</v>
      </c>
      <c r="J242" s="360" t="s">
        <v>2260</v>
      </c>
      <c r="K242" s="359" t="s">
        <v>31</v>
      </c>
    </row>
    <row r="243" spans="1:11" ht="20.25">
      <c r="A243" s="359"/>
      <c r="B243" s="368" t="s">
        <v>2245</v>
      </c>
      <c r="C243" s="367" t="s">
        <v>2256</v>
      </c>
      <c r="D243" s="430" t="s">
        <v>2247</v>
      </c>
      <c r="E243" s="36" t="s">
        <v>138</v>
      </c>
      <c r="F243" s="37"/>
      <c r="G243" s="36"/>
      <c r="H243" s="36"/>
      <c r="I243" s="44" t="s">
        <v>2258</v>
      </c>
      <c r="J243" s="367" t="s">
        <v>2256</v>
      </c>
      <c r="K243" s="359"/>
    </row>
    <row r="244" spans="1:11" ht="20.25">
      <c r="A244" s="359"/>
      <c r="B244" s="360"/>
      <c r="C244" s="360" t="s">
        <v>887</v>
      </c>
      <c r="D244" s="431"/>
      <c r="E244" s="36"/>
      <c r="F244" s="37"/>
      <c r="G244" s="36"/>
      <c r="H244" s="36"/>
      <c r="I244" s="44" t="s">
        <v>2259</v>
      </c>
      <c r="J244" s="360" t="s">
        <v>887</v>
      </c>
      <c r="K244" s="359"/>
    </row>
    <row r="245" spans="1:11" ht="20.25">
      <c r="A245" s="374"/>
      <c r="B245" s="405"/>
      <c r="C245" s="406"/>
      <c r="D245" s="432"/>
      <c r="E245" s="407"/>
      <c r="F245" s="408"/>
      <c r="G245" s="407"/>
      <c r="H245" s="409"/>
      <c r="I245" s="447"/>
      <c r="J245" s="375"/>
      <c r="K245" s="374"/>
    </row>
    <row r="246" spans="1:11" ht="20.25">
      <c r="A246" s="359">
        <v>37</v>
      </c>
      <c r="B246" s="366" t="s">
        <v>2261</v>
      </c>
      <c r="C246" s="367" t="s">
        <v>2263</v>
      </c>
      <c r="D246" s="431" t="s">
        <v>2272</v>
      </c>
      <c r="E246" s="361">
        <v>15000</v>
      </c>
      <c r="F246" s="362"/>
      <c r="G246" s="361" t="s">
        <v>25</v>
      </c>
      <c r="H246" s="361" t="s">
        <v>25</v>
      </c>
      <c r="I246" s="461" t="s">
        <v>2266</v>
      </c>
      <c r="J246" s="360" t="s">
        <v>2269</v>
      </c>
      <c r="K246" s="359" t="s">
        <v>31</v>
      </c>
    </row>
    <row r="247" spans="1:11" ht="20.25">
      <c r="A247" s="359"/>
      <c r="B247" s="360" t="s">
        <v>2262</v>
      </c>
      <c r="C247" s="360" t="s">
        <v>2264</v>
      </c>
      <c r="D247" s="430" t="s">
        <v>2273</v>
      </c>
      <c r="E247" s="36" t="s">
        <v>138</v>
      </c>
      <c r="F247" s="37"/>
      <c r="G247" s="36"/>
      <c r="H247" s="36"/>
      <c r="I247" s="459" t="s">
        <v>2267</v>
      </c>
      <c r="J247" s="360" t="s">
        <v>2270</v>
      </c>
      <c r="K247" s="359"/>
    </row>
    <row r="248" spans="1:11" ht="20.25">
      <c r="A248" s="359"/>
      <c r="B248" s="368" t="s">
        <v>2289</v>
      </c>
      <c r="C248" s="369" t="s">
        <v>2265</v>
      </c>
      <c r="D248" s="430"/>
      <c r="E248" s="36"/>
      <c r="F248" s="37"/>
      <c r="G248" s="36"/>
      <c r="H248" s="36"/>
      <c r="I248" s="44" t="s">
        <v>2268</v>
      </c>
      <c r="J248" s="367" t="s">
        <v>2271</v>
      </c>
      <c r="K248" s="359"/>
    </row>
    <row r="249" spans="1:11" ht="20.25">
      <c r="A249" s="374"/>
      <c r="B249" s="405" t="s">
        <v>2290</v>
      </c>
      <c r="C249" s="406"/>
      <c r="D249" s="452"/>
      <c r="E249" s="49"/>
      <c r="F249" s="50"/>
      <c r="G249" s="49"/>
      <c r="H249" s="49"/>
      <c r="I249" s="447"/>
      <c r="J249" s="375"/>
      <c r="K249" s="374"/>
    </row>
    <row r="250" spans="1:11" ht="20.25">
      <c r="A250" s="464"/>
      <c r="B250" s="465"/>
      <c r="C250" s="465"/>
      <c r="D250" s="466">
        <v>73</v>
      </c>
      <c r="E250" s="467"/>
      <c r="F250" s="467"/>
      <c r="G250" s="467"/>
      <c r="H250" s="467"/>
      <c r="I250" s="468"/>
      <c r="J250" s="465"/>
      <c r="K250" s="464"/>
    </row>
    <row r="251" spans="1:11" s="380" customFormat="1" ht="20.25">
      <c r="A251" s="383" t="s">
        <v>866</v>
      </c>
      <c r="B251" s="383"/>
      <c r="C251" s="383"/>
      <c r="D251" s="384"/>
      <c r="E251" s="385"/>
      <c r="F251" s="386"/>
      <c r="G251" s="385"/>
      <c r="H251" s="385"/>
      <c r="I251" s="387"/>
      <c r="J251" s="388"/>
      <c r="K251" s="388"/>
    </row>
    <row r="252" spans="1:11" s="380" customFormat="1" ht="20.25">
      <c r="A252" s="389" t="s">
        <v>867</v>
      </c>
      <c r="B252" s="390"/>
      <c r="C252" s="389"/>
      <c r="D252" s="391"/>
      <c r="E252" s="392"/>
      <c r="F252" s="393"/>
      <c r="G252" s="392"/>
      <c r="H252" s="392"/>
      <c r="I252" s="394"/>
      <c r="J252" s="395"/>
      <c r="K252" s="395"/>
    </row>
    <row r="253" spans="1:11" s="379" customFormat="1" ht="20.25">
      <c r="A253" s="729" t="s">
        <v>4</v>
      </c>
      <c r="B253" s="729" t="s">
        <v>3</v>
      </c>
      <c r="C253" s="729" t="s">
        <v>5</v>
      </c>
      <c r="D253" s="729" t="s">
        <v>6</v>
      </c>
      <c r="E253" s="732" t="s">
        <v>63</v>
      </c>
      <c r="F253" s="733"/>
      <c r="G253" s="733"/>
      <c r="H253" s="734"/>
      <c r="I253" s="396" t="s">
        <v>20</v>
      </c>
      <c r="J253" s="397" t="s">
        <v>7</v>
      </c>
      <c r="K253" s="397" t="s">
        <v>8</v>
      </c>
    </row>
    <row r="254" spans="1:11" s="379" customFormat="1" ht="20.25">
      <c r="A254" s="730"/>
      <c r="B254" s="730"/>
      <c r="C254" s="730"/>
      <c r="D254" s="730"/>
      <c r="E254" s="503" t="s">
        <v>245</v>
      </c>
      <c r="F254" s="398"/>
      <c r="G254" s="503" t="s">
        <v>246</v>
      </c>
      <c r="H254" s="503" t="s">
        <v>247</v>
      </c>
      <c r="I254" s="399" t="s">
        <v>21</v>
      </c>
      <c r="J254" s="400" t="s">
        <v>64</v>
      </c>
      <c r="K254" s="400" t="s">
        <v>9</v>
      </c>
    </row>
    <row r="255" spans="1:11" s="379" customFormat="1" ht="20.25">
      <c r="A255" s="731"/>
      <c r="B255" s="731"/>
      <c r="C255" s="731"/>
      <c r="D255" s="504" t="s">
        <v>16</v>
      </c>
      <c r="E255" s="504" t="s">
        <v>15</v>
      </c>
      <c r="F255" s="401"/>
      <c r="G255" s="504" t="s">
        <v>15</v>
      </c>
      <c r="H255" s="504" t="s">
        <v>15</v>
      </c>
      <c r="I255" s="402"/>
      <c r="J255" s="403"/>
      <c r="K255" s="403"/>
    </row>
    <row r="256" spans="1:11" ht="20.25">
      <c r="A256" s="359">
        <v>38</v>
      </c>
      <c r="B256" s="360" t="s">
        <v>2274</v>
      </c>
      <c r="C256" s="360" t="s">
        <v>2275</v>
      </c>
      <c r="D256" s="429" t="s">
        <v>2278</v>
      </c>
      <c r="E256" s="361">
        <v>13000</v>
      </c>
      <c r="F256" s="362"/>
      <c r="G256" s="361" t="s">
        <v>25</v>
      </c>
      <c r="H256" s="361" t="s">
        <v>25</v>
      </c>
      <c r="I256" s="511" t="s">
        <v>2285</v>
      </c>
      <c r="J256" s="360" t="s">
        <v>2282</v>
      </c>
      <c r="K256" s="359" t="s">
        <v>31</v>
      </c>
    </row>
    <row r="257" spans="1:11" ht="20.25">
      <c r="A257" s="509"/>
      <c r="B257" s="368" t="s">
        <v>2245</v>
      </c>
      <c r="C257" s="511" t="s">
        <v>2276</v>
      </c>
      <c r="D257" s="511" t="s">
        <v>2279</v>
      </c>
      <c r="E257" s="36" t="s">
        <v>138</v>
      </c>
      <c r="F257" s="37"/>
      <c r="G257" s="36"/>
      <c r="H257" s="428"/>
      <c r="I257" s="511" t="s">
        <v>2286</v>
      </c>
      <c r="J257" s="367" t="s">
        <v>2283</v>
      </c>
      <c r="K257" s="359"/>
    </row>
    <row r="258" spans="1:11" ht="20.25">
      <c r="A258" s="509"/>
      <c r="B258" s="509"/>
      <c r="C258" s="511" t="s">
        <v>2277</v>
      </c>
      <c r="D258" s="517" t="s">
        <v>2280</v>
      </c>
      <c r="E258" s="36"/>
      <c r="F258" s="37"/>
      <c r="G258" s="36"/>
      <c r="H258" s="36"/>
      <c r="I258" s="44"/>
      <c r="J258" s="367" t="s">
        <v>2284</v>
      </c>
      <c r="K258" s="359"/>
    </row>
    <row r="259" spans="1:11" ht="20.25">
      <c r="A259" s="519"/>
      <c r="B259" s="519"/>
      <c r="C259" s="533"/>
      <c r="D259" s="533" t="s">
        <v>2281</v>
      </c>
      <c r="E259" s="49"/>
      <c r="F259" s="50"/>
      <c r="G259" s="49"/>
      <c r="H259" s="49"/>
      <c r="I259" s="447"/>
      <c r="J259" s="406"/>
      <c r="K259" s="374"/>
    </row>
    <row r="260" spans="1:11" ht="20.25">
      <c r="A260" s="359">
        <v>39</v>
      </c>
      <c r="B260" s="368" t="s">
        <v>2287</v>
      </c>
      <c r="C260" s="369" t="s">
        <v>2291</v>
      </c>
      <c r="D260" s="430" t="s">
        <v>2294</v>
      </c>
      <c r="E260" s="361">
        <v>13000</v>
      </c>
      <c r="F260" s="362"/>
      <c r="G260" s="361" t="s">
        <v>25</v>
      </c>
      <c r="H260" s="361" t="s">
        <v>25</v>
      </c>
      <c r="I260" s="430" t="s">
        <v>2297</v>
      </c>
      <c r="J260" s="430" t="s">
        <v>2300</v>
      </c>
      <c r="K260" s="359" t="s">
        <v>31</v>
      </c>
    </row>
    <row r="261" spans="1:11" ht="20.25">
      <c r="A261" s="359"/>
      <c r="B261" s="366" t="s">
        <v>2288</v>
      </c>
      <c r="C261" s="367" t="s">
        <v>2292</v>
      </c>
      <c r="D261" s="431" t="s">
        <v>2295</v>
      </c>
      <c r="E261" s="36" t="s">
        <v>138</v>
      </c>
      <c r="F261" s="37"/>
      <c r="G261" s="36"/>
      <c r="H261" s="428"/>
      <c r="I261" s="430" t="s">
        <v>2298</v>
      </c>
      <c r="J261" s="431" t="s">
        <v>2301</v>
      </c>
      <c r="K261" s="359"/>
    </row>
    <row r="262" spans="1:11" ht="20.25">
      <c r="A262" s="359"/>
      <c r="B262" s="368" t="s">
        <v>2245</v>
      </c>
      <c r="C262" s="360" t="s">
        <v>2293</v>
      </c>
      <c r="D262" s="429" t="s">
        <v>2296</v>
      </c>
      <c r="E262" s="361"/>
      <c r="F262" s="362"/>
      <c r="G262" s="361"/>
      <c r="H262" s="363"/>
      <c r="I262" s="44" t="s">
        <v>2299</v>
      </c>
      <c r="J262" s="44" t="s">
        <v>2302</v>
      </c>
      <c r="K262" s="359"/>
    </row>
    <row r="263" spans="1:11" ht="20.25">
      <c r="A263" s="359"/>
      <c r="B263" s="368"/>
      <c r="C263" s="369" t="s">
        <v>239</v>
      </c>
      <c r="D263" s="430"/>
      <c r="E263" s="36"/>
      <c r="F263" s="37"/>
      <c r="G263" s="36"/>
      <c r="H263" s="36"/>
      <c r="I263" s="44"/>
      <c r="J263" s="367" t="s">
        <v>2303</v>
      </c>
      <c r="K263" s="359"/>
    </row>
    <row r="264" spans="1:11" ht="12.75" customHeight="1">
      <c r="A264" s="374"/>
      <c r="B264" s="405"/>
      <c r="C264" s="406"/>
      <c r="D264" s="452"/>
      <c r="E264" s="49"/>
      <c r="F264" s="50"/>
      <c r="G264" s="49"/>
      <c r="H264" s="49"/>
      <c r="I264" s="462"/>
      <c r="J264" s="375"/>
      <c r="K264" s="374"/>
    </row>
    <row r="265" spans="1:11" ht="20.25">
      <c r="A265" s="359">
        <v>40</v>
      </c>
      <c r="B265" s="366" t="s">
        <v>2308</v>
      </c>
      <c r="C265" s="367" t="s">
        <v>2310</v>
      </c>
      <c r="D265" s="431" t="s">
        <v>2313</v>
      </c>
      <c r="E265" s="361">
        <v>29000</v>
      </c>
      <c r="F265" s="362"/>
      <c r="G265" s="361" t="s">
        <v>25</v>
      </c>
      <c r="H265" s="361" t="s">
        <v>25</v>
      </c>
      <c r="I265" s="461" t="s">
        <v>2319</v>
      </c>
      <c r="J265" s="360" t="s">
        <v>2316</v>
      </c>
      <c r="K265" s="359" t="s">
        <v>31</v>
      </c>
    </row>
    <row r="266" spans="1:11" ht="20.25">
      <c r="A266" s="359"/>
      <c r="B266" s="360" t="s">
        <v>2309</v>
      </c>
      <c r="C266" s="360" t="s">
        <v>2311</v>
      </c>
      <c r="D266" s="430" t="s">
        <v>2314</v>
      </c>
      <c r="E266" s="36" t="s">
        <v>138</v>
      </c>
      <c r="F266" s="37"/>
      <c r="G266" s="36"/>
      <c r="H266" s="428"/>
      <c r="I266" s="459" t="s">
        <v>2320</v>
      </c>
      <c r="J266" s="360" t="s">
        <v>2317</v>
      </c>
      <c r="K266" s="359"/>
    </row>
    <row r="267" spans="1:11" ht="20.25">
      <c r="A267" s="359"/>
      <c r="B267" s="368" t="s">
        <v>2245</v>
      </c>
      <c r="C267" s="369" t="s">
        <v>2312</v>
      </c>
      <c r="D267" s="430" t="s">
        <v>2315</v>
      </c>
      <c r="E267" s="36"/>
      <c r="F267" s="37"/>
      <c r="G267" s="36"/>
      <c r="H267" s="36"/>
      <c r="I267" s="44" t="s">
        <v>2321</v>
      </c>
      <c r="J267" s="367" t="s">
        <v>2318</v>
      </c>
      <c r="K267" s="359"/>
    </row>
    <row r="268" spans="1:11" ht="15" customHeight="1">
      <c r="A268" s="374"/>
      <c r="B268" s="405"/>
      <c r="C268" s="406"/>
      <c r="D268" s="452"/>
      <c r="E268" s="49"/>
      <c r="F268" s="50"/>
      <c r="G268" s="49"/>
      <c r="H268" s="49"/>
      <c r="I268" s="447"/>
      <c r="J268" s="375"/>
      <c r="K268" s="374"/>
    </row>
    <row r="269" spans="1:11" ht="20.25">
      <c r="A269" s="359">
        <v>41</v>
      </c>
      <c r="B269" s="360" t="s">
        <v>2322</v>
      </c>
      <c r="C269" s="360" t="s">
        <v>2325</v>
      </c>
      <c r="D269" s="429" t="s">
        <v>2328</v>
      </c>
      <c r="E269" s="361">
        <v>30000</v>
      </c>
      <c r="F269" s="362"/>
      <c r="G269" s="361" t="s">
        <v>25</v>
      </c>
      <c r="H269" s="361" t="s">
        <v>25</v>
      </c>
      <c r="I269" s="511" t="s">
        <v>2330</v>
      </c>
      <c r="J269" s="360" t="s">
        <v>2333</v>
      </c>
      <c r="K269" s="359" t="s">
        <v>31</v>
      </c>
    </row>
    <row r="270" spans="1:11" ht="20.25">
      <c r="A270" s="509"/>
      <c r="B270" s="368" t="s">
        <v>2323</v>
      </c>
      <c r="C270" s="511" t="s">
        <v>2326</v>
      </c>
      <c r="D270" s="511" t="s">
        <v>2329</v>
      </c>
      <c r="E270" s="36" t="s">
        <v>138</v>
      </c>
      <c r="F270" s="37"/>
      <c r="G270" s="36"/>
      <c r="H270" s="428"/>
      <c r="I270" s="511" t="s">
        <v>2331</v>
      </c>
      <c r="J270" s="367" t="s">
        <v>1796</v>
      </c>
      <c r="K270" s="359"/>
    </row>
    <row r="271" spans="1:11" ht="20.25">
      <c r="A271" s="509"/>
      <c r="B271" s="510" t="s">
        <v>2324</v>
      </c>
      <c r="C271" s="511" t="s">
        <v>2327</v>
      </c>
      <c r="D271" s="511" t="s">
        <v>963</v>
      </c>
      <c r="E271" s="36"/>
      <c r="F271" s="37"/>
      <c r="G271" s="36"/>
      <c r="H271" s="36"/>
      <c r="I271" s="44" t="s">
        <v>1323</v>
      </c>
      <c r="J271" s="367" t="s">
        <v>2334</v>
      </c>
      <c r="K271" s="359"/>
    </row>
    <row r="272" spans="1:11" ht="20.25">
      <c r="A272" s="509"/>
      <c r="B272" s="368" t="s">
        <v>2245</v>
      </c>
      <c r="C272" s="511" t="s">
        <v>1967</v>
      </c>
      <c r="D272" s="511"/>
      <c r="E272" s="36"/>
      <c r="F272" s="37"/>
      <c r="G272" s="36"/>
      <c r="H272" s="36"/>
      <c r="I272" s="44" t="s">
        <v>2332</v>
      </c>
      <c r="J272" s="367" t="s">
        <v>1967</v>
      </c>
      <c r="K272" s="359"/>
    </row>
    <row r="273" spans="1:11" ht="15" customHeight="1">
      <c r="A273" s="374"/>
      <c r="B273" s="405"/>
      <c r="C273" s="406"/>
      <c r="D273" s="432"/>
      <c r="E273" s="407"/>
      <c r="F273" s="408"/>
      <c r="G273" s="407"/>
      <c r="H273" s="409"/>
      <c r="I273" s="460"/>
      <c r="J273" s="406"/>
      <c r="K273" s="374"/>
    </row>
    <row r="274" spans="1:11" ht="20.25">
      <c r="A274" s="359">
        <v>42</v>
      </c>
      <c r="B274" s="368" t="s">
        <v>2335</v>
      </c>
      <c r="C274" s="369" t="s">
        <v>2336</v>
      </c>
      <c r="D274" s="430" t="s">
        <v>2339</v>
      </c>
      <c r="E274" s="361">
        <v>20000</v>
      </c>
      <c r="F274" s="362"/>
      <c r="G274" s="361" t="s">
        <v>25</v>
      </c>
      <c r="H274" s="361" t="s">
        <v>25</v>
      </c>
      <c r="I274" s="430" t="s">
        <v>2341</v>
      </c>
      <c r="J274" s="369" t="s">
        <v>2344</v>
      </c>
      <c r="K274" s="359" t="s">
        <v>31</v>
      </c>
    </row>
    <row r="275" spans="1:11" ht="20.25">
      <c r="A275" s="359"/>
      <c r="B275" s="366" t="s">
        <v>222</v>
      </c>
      <c r="C275" s="367" t="s">
        <v>2337</v>
      </c>
      <c r="D275" s="431" t="s">
        <v>2340</v>
      </c>
      <c r="E275" s="36" t="s">
        <v>138</v>
      </c>
      <c r="F275" s="37"/>
      <c r="G275" s="36"/>
      <c r="H275" s="428"/>
      <c r="I275" s="430" t="s">
        <v>2342</v>
      </c>
      <c r="J275" s="367" t="s">
        <v>2345</v>
      </c>
      <c r="K275" s="359"/>
    </row>
    <row r="276" spans="1:11" ht="20.25">
      <c r="A276" s="359"/>
      <c r="B276" s="368" t="s">
        <v>2245</v>
      </c>
      <c r="C276" s="360" t="s">
        <v>2338</v>
      </c>
      <c r="D276" s="429" t="s">
        <v>985</v>
      </c>
      <c r="E276" s="361"/>
      <c r="F276" s="362"/>
      <c r="G276" s="361"/>
      <c r="H276" s="363"/>
      <c r="I276" s="44" t="s">
        <v>2343</v>
      </c>
      <c r="J276" s="360" t="s">
        <v>2346</v>
      </c>
      <c r="K276" s="359"/>
    </row>
    <row r="277" spans="1:11" ht="20.25">
      <c r="A277" s="374"/>
      <c r="B277" s="405"/>
      <c r="C277" s="406" t="s">
        <v>222</v>
      </c>
      <c r="D277" s="452"/>
      <c r="E277" s="49"/>
      <c r="F277" s="50"/>
      <c r="G277" s="49"/>
      <c r="H277" s="49"/>
      <c r="I277" s="462"/>
      <c r="J277" s="406" t="s">
        <v>1488</v>
      </c>
      <c r="K277" s="374"/>
    </row>
    <row r="278" spans="1:11" s="379" customFormat="1" ht="20.25">
      <c r="A278" s="738" t="s">
        <v>1460</v>
      </c>
      <c r="B278" s="739"/>
      <c r="C278" s="435" t="s">
        <v>2411</v>
      </c>
      <c r="D278" s="435" t="s">
        <v>12</v>
      </c>
      <c r="E278" s="436">
        <f>E12+E17+E23+E34+E39+E45+E51+E61+E65+E71+E75+E79+E89+E94+E99+E108+E118+E124+E129+E134+E145+E149+E154+E161+E172+E178+E184+E190+E200+E205+E210+E215+E228+E232+E237+E242+E246+E256+E260+E265+E269+E274</f>
        <v>7566000</v>
      </c>
      <c r="F278" s="437"/>
      <c r="G278" s="436">
        <f>G12+G17+G23+G34+G39+G45+G51+G61+G65+G71+G75+G79+G89+G94+G124+G129+G134+G145+G149+G154+G161</f>
        <v>6589000</v>
      </c>
      <c r="H278" s="436">
        <f>H12+H17+H23+H34+H39+H45+H51+H61+H65+H71+H75+H79+H89+H94+H124+H129+H134+H145+H149+H154+H161</f>
        <v>6689000</v>
      </c>
      <c r="I278" s="436"/>
      <c r="J278" s="438"/>
      <c r="K278" s="435"/>
    </row>
    <row r="279" spans="1:11" ht="20.25">
      <c r="A279" s="464"/>
      <c r="B279" s="465"/>
      <c r="C279" s="465"/>
      <c r="D279" s="466">
        <v>74</v>
      </c>
      <c r="E279" s="467"/>
      <c r="F279" s="467"/>
      <c r="G279" s="467"/>
      <c r="H279" s="467"/>
      <c r="I279" s="468"/>
      <c r="J279" s="465"/>
      <c r="K279" s="464"/>
    </row>
    <row r="280" spans="1:11" s="380" customFormat="1" ht="20.25">
      <c r="A280" s="383" t="s">
        <v>866</v>
      </c>
      <c r="B280" s="383"/>
      <c r="C280" s="383"/>
      <c r="D280" s="384"/>
      <c r="E280" s="385"/>
      <c r="F280" s="386"/>
      <c r="G280" s="385"/>
      <c r="H280" s="385"/>
      <c r="I280" s="387"/>
      <c r="J280" s="388"/>
      <c r="K280" s="388"/>
    </row>
    <row r="281" spans="1:11" s="380" customFormat="1" ht="20.25">
      <c r="A281" s="389" t="s">
        <v>873</v>
      </c>
      <c r="B281" s="390"/>
      <c r="C281" s="389"/>
      <c r="D281" s="391"/>
      <c r="E281" s="392"/>
      <c r="F281" s="393"/>
      <c r="G281" s="392"/>
      <c r="H281" s="392"/>
      <c r="I281" s="394"/>
      <c r="J281" s="395"/>
      <c r="K281" s="395"/>
    </row>
    <row r="282" spans="1:11" s="379" customFormat="1" ht="19.5" customHeight="1">
      <c r="A282" s="729" t="s">
        <v>4</v>
      </c>
      <c r="B282" s="729" t="s">
        <v>3</v>
      </c>
      <c r="C282" s="729" t="s">
        <v>5</v>
      </c>
      <c r="D282" s="729" t="s">
        <v>6</v>
      </c>
      <c r="E282" s="732" t="s">
        <v>63</v>
      </c>
      <c r="F282" s="733"/>
      <c r="G282" s="733"/>
      <c r="H282" s="734"/>
      <c r="I282" s="396" t="s">
        <v>20</v>
      </c>
      <c r="J282" s="397" t="s">
        <v>7</v>
      </c>
      <c r="K282" s="397" t="s">
        <v>8</v>
      </c>
    </row>
    <row r="283" spans="1:11" s="379" customFormat="1" ht="19.5" customHeight="1">
      <c r="A283" s="730"/>
      <c r="B283" s="730"/>
      <c r="C283" s="730"/>
      <c r="D283" s="730"/>
      <c r="E283" s="503" t="s">
        <v>245</v>
      </c>
      <c r="F283" s="398"/>
      <c r="G283" s="503" t="s">
        <v>246</v>
      </c>
      <c r="H283" s="503" t="s">
        <v>247</v>
      </c>
      <c r="I283" s="399" t="s">
        <v>21</v>
      </c>
      <c r="J283" s="400" t="s">
        <v>64</v>
      </c>
      <c r="K283" s="400" t="s">
        <v>9</v>
      </c>
    </row>
    <row r="284" spans="1:11" s="379" customFormat="1" ht="19.5" customHeight="1">
      <c r="A284" s="731"/>
      <c r="B284" s="731"/>
      <c r="C284" s="731"/>
      <c r="D284" s="504" t="s">
        <v>16</v>
      </c>
      <c r="E284" s="504" t="s">
        <v>15</v>
      </c>
      <c r="F284" s="401"/>
      <c r="G284" s="504" t="s">
        <v>15</v>
      </c>
      <c r="H284" s="504" t="s">
        <v>15</v>
      </c>
      <c r="I284" s="402"/>
      <c r="J284" s="403"/>
      <c r="K284" s="403"/>
    </row>
    <row r="285" spans="1:11" ht="19.5" customHeight="1">
      <c r="A285" s="359">
        <v>1</v>
      </c>
      <c r="B285" s="360" t="s">
        <v>889</v>
      </c>
      <c r="C285" s="525" t="s">
        <v>225</v>
      </c>
      <c r="D285" s="470" t="s">
        <v>896</v>
      </c>
      <c r="E285" s="361">
        <v>1500</v>
      </c>
      <c r="F285" s="362"/>
      <c r="G285" s="361">
        <v>1500</v>
      </c>
      <c r="H285" s="361">
        <v>1500</v>
      </c>
      <c r="I285" s="459" t="s">
        <v>894</v>
      </c>
      <c r="J285" s="360" t="s">
        <v>892</v>
      </c>
      <c r="K285" s="359" t="s">
        <v>31</v>
      </c>
    </row>
    <row r="286" spans="1:11" ht="19.5" customHeight="1">
      <c r="A286" s="359"/>
      <c r="B286" s="411" t="s">
        <v>890</v>
      </c>
      <c r="C286" s="470"/>
      <c r="D286" s="470" t="s">
        <v>897</v>
      </c>
      <c r="E286" s="36" t="s">
        <v>138</v>
      </c>
      <c r="F286" s="37"/>
      <c r="G286" s="36" t="s">
        <v>138</v>
      </c>
      <c r="H286" s="36" t="s">
        <v>138</v>
      </c>
      <c r="I286" s="459" t="s">
        <v>895</v>
      </c>
      <c r="J286" s="360" t="s">
        <v>893</v>
      </c>
      <c r="K286" s="359"/>
    </row>
    <row r="287" spans="1:11" ht="19.5" customHeight="1">
      <c r="A287" s="374"/>
      <c r="B287" s="375"/>
      <c r="C287" s="375"/>
      <c r="D287" s="375" t="s">
        <v>898</v>
      </c>
      <c r="E287" s="407"/>
      <c r="F287" s="408"/>
      <c r="G287" s="407"/>
      <c r="H287" s="407"/>
      <c r="I287" s="460" t="s">
        <v>891</v>
      </c>
      <c r="J287" s="375" t="s">
        <v>891</v>
      </c>
      <c r="K287" s="374"/>
    </row>
    <row r="288" spans="1:11" ht="19.5" customHeight="1">
      <c r="A288" s="359">
        <v>2</v>
      </c>
      <c r="B288" s="360" t="s">
        <v>974</v>
      </c>
      <c r="C288" s="360" t="s">
        <v>976</v>
      </c>
      <c r="D288" s="360" t="s">
        <v>981</v>
      </c>
      <c r="E288" s="361">
        <v>6000</v>
      </c>
      <c r="F288" s="362"/>
      <c r="G288" s="361">
        <v>6000</v>
      </c>
      <c r="H288" s="361">
        <v>6000</v>
      </c>
      <c r="I288" s="461" t="s">
        <v>982</v>
      </c>
      <c r="J288" s="360" t="s">
        <v>979</v>
      </c>
      <c r="K288" s="359" t="s">
        <v>31</v>
      </c>
    </row>
    <row r="289" spans="1:11" ht="19.5" customHeight="1">
      <c r="A289" s="359"/>
      <c r="B289" s="360" t="s">
        <v>975</v>
      </c>
      <c r="C289" s="360" t="s">
        <v>977</v>
      </c>
      <c r="D289" s="360"/>
      <c r="E289" s="36" t="s">
        <v>138</v>
      </c>
      <c r="F289" s="37"/>
      <c r="G289" s="36" t="s">
        <v>138</v>
      </c>
      <c r="H289" s="36" t="s">
        <v>138</v>
      </c>
      <c r="I289" s="459" t="s">
        <v>983</v>
      </c>
      <c r="J289" s="360" t="s">
        <v>980</v>
      </c>
      <c r="K289" s="359"/>
    </row>
    <row r="290" spans="1:11" ht="19.5" customHeight="1">
      <c r="A290" s="359"/>
      <c r="B290" s="360"/>
      <c r="C290" s="360" t="s">
        <v>978</v>
      </c>
      <c r="D290" s="360"/>
      <c r="E290" s="361"/>
      <c r="F290" s="362"/>
      <c r="G290" s="361"/>
      <c r="H290" s="361"/>
      <c r="I290" s="459" t="s">
        <v>984</v>
      </c>
      <c r="J290" s="360" t="s">
        <v>223</v>
      </c>
      <c r="K290" s="359"/>
    </row>
    <row r="291" spans="1:11" ht="19.5" customHeight="1">
      <c r="A291" s="374"/>
      <c r="B291" s="375"/>
      <c r="C291" s="375"/>
      <c r="D291" s="375"/>
      <c r="E291" s="407"/>
      <c r="F291" s="408"/>
      <c r="G291" s="407"/>
      <c r="H291" s="407"/>
      <c r="I291" s="460" t="s">
        <v>985</v>
      </c>
      <c r="J291" s="375"/>
      <c r="K291" s="374"/>
    </row>
    <row r="292" spans="1:11" ht="19.5" customHeight="1">
      <c r="A292" s="359">
        <v>3</v>
      </c>
      <c r="B292" s="360" t="s">
        <v>974</v>
      </c>
      <c r="C292" s="360" t="s">
        <v>976</v>
      </c>
      <c r="D292" s="360" t="s">
        <v>981</v>
      </c>
      <c r="E292" s="361">
        <v>6000</v>
      </c>
      <c r="F292" s="362"/>
      <c r="G292" s="361">
        <v>6000</v>
      </c>
      <c r="H292" s="361">
        <v>6000</v>
      </c>
      <c r="I292" s="461" t="s">
        <v>982</v>
      </c>
      <c r="J292" s="360" t="s">
        <v>979</v>
      </c>
      <c r="K292" s="359" t="s">
        <v>31</v>
      </c>
    </row>
    <row r="293" spans="1:11" ht="19.5" customHeight="1">
      <c r="A293" s="359"/>
      <c r="B293" s="360" t="s">
        <v>986</v>
      </c>
      <c r="C293" s="360" t="s">
        <v>987</v>
      </c>
      <c r="D293" s="360"/>
      <c r="E293" s="36" t="s">
        <v>138</v>
      </c>
      <c r="F293" s="37"/>
      <c r="G293" s="36" t="s">
        <v>138</v>
      </c>
      <c r="H293" s="36" t="s">
        <v>138</v>
      </c>
      <c r="I293" s="459" t="s">
        <v>983</v>
      </c>
      <c r="J293" s="360" t="s">
        <v>980</v>
      </c>
      <c r="K293" s="359"/>
    </row>
    <row r="294" spans="1:11" ht="19.5" customHeight="1">
      <c r="A294" s="359"/>
      <c r="B294" s="360"/>
      <c r="C294" s="360" t="s">
        <v>988</v>
      </c>
      <c r="D294" s="360"/>
      <c r="E294" s="361"/>
      <c r="F294" s="362"/>
      <c r="G294" s="361"/>
      <c r="H294" s="361"/>
      <c r="I294" s="459" t="s">
        <v>984</v>
      </c>
      <c r="J294" s="360" t="s">
        <v>223</v>
      </c>
      <c r="K294" s="359"/>
    </row>
    <row r="295" spans="1:11" ht="19.5" customHeight="1">
      <c r="A295" s="374"/>
      <c r="B295" s="375"/>
      <c r="C295" s="375"/>
      <c r="D295" s="375"/>
      <c r="E295" s="407"/>
      <c r="F295" s="408"/>
      <c r="G295" s="407"/>
      <c r="H295" s="407"/>
      <c r="I295" s="460" t="s">
        <v>985</v>
      </c>
      <c r="J295" s="375"/>
      <c r="K295" s="374"/>
    </row>
    <row r="296" spans="1:11" ht="19.5" customHeight="1">
      <c r="A296" s="359">
        <v>4</v>
      </c>
      <c r="B296" s="360" t="s">
        <v>168</v>
      </c>
      <c r="C296" s="360" t="s">
        <v>989</v>
      </c>
      <c r="D296" s="360" t="s">
        <v>981</v>
      </c>
      <c r="E296" s="361">
        <v>6000</v>
      </c>
      <c r="F296" s="362"/>
      <c r="G296" s="361">
        <v>6000</v>
      </c>
      <c r="H296" s="361">
        <v>6000</v>
      </c>
      <c r="I296" s="459" t="s">
        <v>994</v>
      </c>
      <c r="J296" s="360" t="s">
        <v>991</v>
      </c>
      <c r="K296" s="359" t="s">
        <v>31</v>
      </c>
    </row>
    <row r="297" spans="1:11" ht="19.5" customHeight="1">
      <c r="A297" s="359"/>
      <c r="B297" s="360"/>
      <c r="C297" s="360" t="s">
        <v>990</v>
      </c>
      <c r="D297" s="360"/>
      <c r="E297" s="36" t="s">
        <v>138</v>
      </c>
      <c r="F297" s="37"/>
      <c r="G297" s="36" t="s">
        <v>138</v>
      </c>
      <c r="H297" s="36" t="s">
        <v>138</v>
      </c>
      <c r="I297" s="459" t="s">
        <v>995</v>
      </c>
      <c r="J297" s="360" t="s">
        <v>992</v>
      </c>
      <c r="K297" s="359"/>
    </row>
    <row r="298" spans="1:11" ht="19.5" customHeight="1">
      <c r="A298" s="359"/>
      <c r="B298" s="360"/>
      <c r="C298" s="360"/>
      <c r="D298" s="360"/>
      <c r="E298" s="361"/>
      <c r="F298" s="362"/>
      <c r="G298" s="361"/>
      <c r="H298" s="361"/>
      <c r="I298" s="459" t="s">
        <v>996</v>
      </c>
      <c r="J298" s="360" t="s">
        <v>993</v>
      </c>
      <c r="K298" s="359"/>
    </row>
    <row r="299" spans="1:11" ht="19.5" customHeight="1">
      <c r="A299" s="374"/>
      <c r="B299" s="375"/>
      <c r="C299" s="375"/>
      <c r="D299" s="375"/>
      <c r="E299" s="407"/>
      <c r="F299" s="408"/>
      <c r="G299" s="407"/>
      <c r="H299" s="407"/>
      <c r="I299" s="460" t="s">
        <v>997</v>
      </c>
      <c r="J299" s="375"/>
      <c r="K299" s="374"/>
    </row>
    <row r="300" spans="1:11" s="540" customFormat="1" ht="19.5" customHeight="1">
      <c r="A300" s="535">
        <v>5</v>
      </c>
      <c r="B300" s="536" t="s">
        <v>2565</v>
      </c>
      <c r="C300" s="536" t="s">
        <v>2559</v>
      </c>
      <c r="D300" s="536" t="s">
        <v>2566</v>
      </c>
      <c r="E300" s="537">
        <v>50000</v>
      </c>
      <c r="F300" s="538"/>
      <c r="G300" s="537">
        <v>50000</v>
      </c>
      <c r="H300" s="537">
        <v>50000</v>
      </c>
      <c r="I300" s="539" t="s">
        <v>2560</v>
      </c>
      <c r="J300" s="536" t="s">
        <v>2561</v>
      </c>
      <c r="K300" s="535" t="s">
        <v>31</v>
      </c>
    </row>
    <row r="301" spans="1:11" s="540" customFormat="1" ht="19.5" customHeight="1">
      <c r="A301" s="535"/>
      <c r="B301" s="536"/>
      <c r="C301" s="536" t="s">
        <v>2562</v>
      </c>
      <c r="D301" s="536" t="s">
        <v>2567</v>
      </c>
      <c r="E301" s="36" t="s">
        <v>138</v>
      </c>
      <c r="F301" s="37"/>
      <c r="G301" s="36" t="s">
        <v>138</v>
      </c>
      <c r="H301" s="36" t="s">
        <v>138</v>
      </c>
      <c r="I301" s="539" t="s">
        <v>2563</v>
      </c>
      <c r="J301" s="536" t="s">
        <v>2564</v>
      </c>
      <c r="K301" s="535"/>
    </row>
    <row r="302" spans="1:11" s="540" customFormat="1" ht="19.5" customHeight="1">
      <c r="A302" s="541"/>
      <c r="B302" s="542"/>
      <c r="C302" s="542" t="s">
        <v>219</v>
      </c>
      <c r="D302" s="542"/>
      <c r="E302" s="543"/>
      <c r="F302" s="544"/>
      <c r="G302" s="543"/>
      <c r="H302" s="543"/>
      <c r="I302" s="543"/>
      <c r="J302" s="542" t="s">
        <v>219</v>
      </c>
      <c r="K302" s="541"/>
    </row>
    <row r="303" spans="1:11" ht="19.5" customHeight="1">
      <c r="A303" s="359">
        <v>6</v>
      </c>
      <c r="B303" s="360" t="s">
        <v>185</v>
      </c>
      <c r="C303" s="360" t="s">
        <v>1012</v>
      </c>
      <c r="D303" s="360" t="s">
        <v>954</v>
      </c>
      <c r="E303" s="361">
        <v>15000</v>
      </c>
      <c r="F303" s="362"/>
      <c r="G303" s="361">
        <v>15000</v>
      </c>
      <c r="H303" s="361">
        <v>15000</v>
      </c>
      <c r="I303" s="459" t="s">
        <v>1014</v>
      </c>
      <c r="J303" s="360" t="s">
        <v>1017</v>
      </c>
      <c r="K303" s="359" t="s">
        <v>31</v>
      </c>
    </row>
    <row r="304" spans="1:11" ht="19.5" customHeight="1">
      <c r="A304" s="359"/>
      <c r="B304" s="360" t="s">
        <v>186</v>
      </c>
      <c r="C304" s="360" t="s">
        <v>1013</v>
      </c>
      <c r="D304" s="360"/>
      <c r="E304" s="36" t="s">
        <v>138</v>
      </c>
      <c r="F304" s="37"/>
      <c r="G304" s="36" t="s">
        <v>138</v>
      </c>
      <c r="H304" s="36" t="s">
        <v>138</v>
      </c>
      <c r="I304" s="459" t="s">
        <v>1015</v>
      </c>
      <c r="J304" s="360" t="s">
        <v>1018</v>
      </c>
      <c r="K304" s="359"/>
    </row>
    <row r="305" spans="1:11" ht="19.5" customHeight="1">
      <c r="A305" s="374"/>
      <c r="B305" s="375"/>
      <c r="C305" s="375" t="s">
        <v>219</v>
      </c>
      <c r="D305" s="375"/>
      <c r="E305" s="407"/>
      <c r="F305" s="408"/>
      <c r="G305" s="407"/>
      <c r="H305" s="409"/>
      <c r="I305" s="460" t="s">
        <v>1016</v>
      </c>
      <c r="J305" s="375" t="s">
        <v>1019</v>
      </c>
      <c r="K305" s="374"/>
    </row>
    <row r="306" spans="1:11" ht="19.5" customHeight="1">
      <c r="A306" s="464"/>
      <c r="B306" s="465"/>
      <c r="C306" s="465"/>
      <c r="D306" s="466">
        <v>75</v>
      </c>
      <c r="E306" s="467"/>
      <c r="F306" s="467"/>
      <c r="G306" s="467"/>
      <c r="H306" s="467"/>
      <c r="I306" s="468"/>
      <c r="J306" s="465"/>
      <c r="K306" s="464"/>
    </row>
    <row r="307" spans="1:11" s="380" customFormat="1" ht="20.25">
      <c r="A307" s="383" t="s">
        <v>866</v>
      </c>
      <c r="B307" s="383"/>
      <c r="C307" s="383"/>
      <c r="D307" s="384"/>
      <c r="E307" s="385"/>
      <c r="F307" s="386"/>
      <c r="G307" s="385"/>
      <c r="H307" s="385"/>
      <c r="I307" s="387"/>
      <c r="J307" s="388"/>
      <c r="K307" s="388"/>
    </row>
    <row r="308" spans="1:11" s="380" customFormat="1" ht="20.25">
      <c r="A308" s="389" t="s">
        <v>873</v>
      </c>
      <c r="B308" s="390"/>
      <c r="C308" s="389"/>
      <c r="D308" s="391"/>
      <c r="E308" s="392"/>
      <c r="F308" s="393"/>
      <c r="G308" s="392"/>
      <c r="H308" s="392"/>
      <c r="I308" s="394"/>
      <c r="J308" s="395"/>
      <c r="K308" s="395"/>
    </row>
    <row r="309" spans="1:11" s="379" customFormat="1" ht="19.5" customHeight="1">
      <c r="A309" s="729" t="s">
        <v>4</v>
      </c>
      <c r="B309" s="729" t="s">
        <v>3</v>
      </c>
      <c r="C309" s="729" t="s">
        <v>5</v>
      </c>
      <c r="D309" s="729" t="s">
        <v>6</v>
      </c>
      <c r="E309" s="732" t="s">
        <v>63</v>
      </c>
      <c r="F309" s="733"/>
      <c r="G309" s="733"/>
      <c r="H309" s="734"/>
      <c r="I309" s="396" t="s">
        <v>20</v>
      </c>
      <c r="J309" s="397" t="s">
        <v>7</v>
      </c>
      <c r="K309" s="397" t="s">
        <v>8</v>
      </c>
    </row>
    <row r="310" spans="1:11" s="379" customFormat="1" ht="19.5" customHeight="1">
      <c r="A310" s="730"/>
      <c r="B310" s="730"/>
      <c r="C310" s="730"/>
      <c r="D310" s="730"/>
      <c r="E310" s="503" t="s">
        <v>245</v>
      </c>
      <c r="F310" s="398"/>
      <c r="G310" s="503" t="s">
        <v>246</v>
      </c>
      <c r="H310" s="503" t="s">
        <v>247</v>
      </c>
      <c r="I310" s="399" t="s">
        <v>21</v>
      </c>
      <c r="J310" s="400" t="s">
        <v>64</v>
      </c>
      <c r="K310" s="400" t="s">
        <v>9</v>
      </c>
    </row>
    <row r="311" spans="1:11" s="379" customFormat="1" ht="19.5" customHeight="1">
      <c r="A311" s="731"/>
      <c r="B311" s="731"/>
      <c r="C311" s="731"/>
      <c r="D311" s="504" t="s">
        <v>16</v>
      </c>
      <c r="E311" s="504" t="s">
        <v>15</v>
      </c>
      <c r="F311" s="401"/>
      <c r="G311" s="504" t="s">
        <v>15</v>
      </c>
      <c r="H311" s="504" t="s">
        <v>15</v>
      </c>
      <c r="I311" s="402"/>
      <c r="J311" s="403"/>
      <c r="K311" s="403"/>
    </row>
    <row r="312" spans="1:11" ht="19.5" customHeight="1">
      <c r="A312" s="353">
        <v>7</v>
      </c>
      <c r="B312" s="354" t="s">
        <v>1020</v>
      </c>
      <c r="C312" s="354" t="s">
        <v>1021</v>
      </c>
      <c r="D312" s="354" t="s">
        <v>1005</v>
      </c>
      <c r="E312" s="355">
        <v>30000</v>
      </c>
      <c r="F312" s="356"/>
      <c r="G312" s="355">
        <v>30000</v>
      </c>
      <c r="H312" s="357">
        <v>30000</v>
      </c>
      <c r="I312" s="456" t="s">
        <v>1026</v>
      </c>
      <c r="J312" s="457" t="s">
        <v>1024</v>
      </c>
      <c r="K312" s="359" t="s">
        <v>31</v>
      </c>
    </row>
    <row r="313" spans="1:11" ht="19.5" customHeight="1">
      <c r="A313" s="359"/>
      <c r="B313" s="360" t="s">
        <v>220</v>
      </c>
      <c r="C313" s="360" t="s">
        <v>1022</v>
      </c>
      <c r="D313" s="360"/>
      <c r="E313" s="36" t="s">
        <v>138</v>
      </c>
      <c r="F313" s="37"/>
      <c r="G313" s="36" t="s">
        <v>138</v>
      </c>
      <c r="H313" s="36" t="s">
        <v>138</v>
      </c>
      <c r="I313" s="459" t="s">
        <v>1027</v>
      </c>
      <c r="J313" s="360" t="s">
        <v>1025</v>
      </c>
      <c r="K313" s="359"/>
    </row>
    <row r="314" spans="1:11" ht="19.5" customHeight="1">
      <c r="A314" s="359"/>
      <c r="B314" s="360"/>
      <c r="C314" s="360" t="s">
        <v>1023</v>
      </c>
      <c r="D314" s="360"/>
      <c r="E314" s="361"/>
      <c r="F314" s="362"/>
      <c r="G314" s="361"/>
      <c r="H314" s="363"/>
      <c r="I314" s="459" t="s">
        <v>1025</v>
      </c>
      <c r="J314" s="360" t="s">
        <v>214</v>
      </c>
      <c r="K314" s="359"/>
    </row>
    <row r="315" spans="1:11" ht="19.5" customHeight="1">
      <c r="A315" s="374"/>
      <c r="B315" s="375"/>
      <c r="C315" s="375" t="s">
        <v>192</v>
      </c>
      <c r="D315" s="375"/>
      <c r="E315" s="407"/>
      <c r="F315" s="408"/>
      <c r="G315" s="407"/>
      <c r="H315" s="409"/>
      <c r="I315" s="460" t="s">
        <v>134</v>
      </c>
      <c r="J315" s="375"/>
      <c r="K315" s="374"/>
    </row>
    <row r="316" spans="1:11" ht="19.5" customHeight="1">
      <c r="A316" s="359">
        <v>8</v>
      </c>
      <c r="B316" s="368" t="s">
        <v>1028</v>
      </c>
      <c r="C316" s="360" t="s">
        <v>1021</v>
      </c>
      <c r="D316" s="360" t="s">
        <v>1005</v>
      </c>
      <c r="E316" s="361">
        <v>100000</v>
      </c>
      <c r="F316" s="362"/>
      <c r="G316" s="361">
        <v>100000</v>
      </c>
      <c r="H316" s="363">
        <v>100000</v>
      </c>
      <c r="I316" s="459" t="s">
        <v>1026</v>
      </c>
      <c r="J316" s="367" t="s">
        <v>1024</v>
      </c>
      <c r="K316" s="359" t="s">
        <v>31</v>
      </c>
    </row>
    <row r="317" spans="1:11" ht="19.5" customHeight="1">
      <c r="A317" s="359"/>
      <c r="B317" s="366"/>
      <c r="C317" s="360" t="s">
        <v>1022</v>
      </c>
      <c r="D317" s="360"/>
      <c r="E317" s="36" t="s">
        <v>138</v>
      </c>
      <c r="F317" s="37"/>
      <c r="G317" s="36" t="s">
        <v>138</v>
      </c>
      <c r="H317" s="36" t="s">
        <v>138</v>
      </c>
      <c r="I317" s="459" t="s">
        <v>1027</v>
      </c>
      <c r="J317" s="360" t="s">
        <v>1029</v>
      </c>
      <c r="K317" s="359"/>
    </row>
    <row r="318" spans="1:11" ht="19.5" customHeight="1">
      <c r="A318" s="359"/>
      <c r="B318" s="360"/>
      <c r="C318" s="360" t="s">
        <v>1023</v>
      </c>
      <c r="D318" s="360"/>
      <c r="E318" s="361"/>
      <c r="F318" s="362"/>
      <c r="G318" s="361"/>
      <c r="H318" s="363"/>
      <c r="I318" s="459" t="s">
        <v>1025</v>
      </c>
      <c r="J318" s="360" t="s">
        <v>1030</v>
      </c>
      <c r="K318" s="359"/>
    </row>
    <row r="319" spans="1:11" ht="19.5" customHeight="1">
      <c r="A319" s="374"/>
      <c r="B319" s="375"/>
      <c r="C319" s="375"/>
      <c r="D319" s="375"/>
      <c r="E319" s="407"/>
      <c r="F319" s="408"/>
      <c r="G319" s="407"/>
      <c r="H319" s="409"/>
      <c r="I319" s="460"/>
      <c r="J319" s="375" t="s">
        <v>1031</v>
      </c>
      <c r="K319" s="374"/>
    </row>
    <row r="320" spans="1:11" s="540" customFormat="1" ht="19.5" customHeight="1">
      <c r="A320" s="535">
        <v>9</v>
      </c>
      <c r="B320" s="536" t="s">
        <v>2569</v>
      </c>
      <c r="C320" s="536" t="s">
        <v>2570</v>
      </c>
      <c r="D320" s="536" t="s">
        <v>2568</v>
      </c>
      <c r="E320" s="537">
        <v>20000</v>
      </c>
      <c r="F320" s="538"/>
      <c r="G320" s="537">
        <v>20000</v>
      </c>
      <c r="H320" s="537">
        <v>20000</v>
      </c>
      <c r="I320" s="459" t="s">
        <v>1026</v>
      </c>
      <c r="J320" s="536" t="s">
        <v>218</v>
      </c>
      <c r="K320" s="535" t="s">
        <v>31</v>
      </c>
    </row>
    <row r="321" spans="1:11" s="540" customFormat="1" ht="19.5" customHeight="1">
      <c r="A321" s="541"/>
      <c r="B321" s="542"/>
      <c r="C321" s="542" t="s">
        <v>2571</v>
      </c>
      <c r="D321" s="542"/>
      <c r="E321" s="49" t="s">
        <v>138</v>
      </c>
      <c r="F321" s="50"/>
      <c r="G321" s="49" t="s">
        <v>138</v>
      </c>
      <c r="H321" s="49" t="s">
        <v>138</v>
      </c>
      <c r="I321" s="460" t="s">
        <v>1027</v>
      </c>
      <c r="J321" s="542" t="s">
        <v>2572</v>
      </c>
      <c r="K321" s="541"/>
    </row>
    <row r="322" spans="1:11" ht="19.5" customHeight="1">
      <c r="A322" s="359">
        <v>10</v>
      </c>
      <c r="B322" s="360" t="s">
        <v>1882</v>
      </c>
      <c r="C322" s="360" t="s">
        <v>1884</v>
      </c>
      <c r="D322" s="360" t="s">
        <v>1886</v>
      </c>
      <c r="E322" s="361">
        <v>30000</v>
      </c>
      <c r="F322" s="362"/>
      <c r="G322" s="361">
        <v>30000</v>
      </c>
      <c r="H322" s="363">
        <v>30000</v>
      </c>
      <c r="I322" s="459" t="s">
        <v>1026</v>
      </c>
      <c r="J322" s="367" t="s">
        <v>1024</v>
      </c>
      <c r="K322" s="359" t="s">
        <v>31</v>
      </c>
    </row>
    <row r="323" spans="1:11" ht="19.5" customHeight="1">
      <c r="A323" s="359"/>
      <c r="B323" s="360" t="s">
        <v>1883</v>
      </c>
      <c r="C323" s="360" t="s">
        <v>1885</v>
      </c>
      <c r="D323" s="360" t="s">
        <v>1887</v>
      </c>
      <c r="E323" s="36" t="s">
        <v>138</v>
      </c>
      <c r="F323" s="37"/>
      <c r="G323" s="36" t="s">
        <v>138</v>
      </c>
      <c r="H323" s="36" t="s">
        <v>138</v>
      </c>
      <c r="I323" s="459" t="s">
        <v>1027</v>
      </c>
      <c r="J323" s="360" t="s">
        <v>1029</v>
      </c>
      <c r="K323" s="359"/>
    </row>
    <row r="324" spans="1:11" ht="19.5" customHeight="1">
      <c r="A324" s="374"/>
      <c r="B324" s="375"/>
      <c r="C324" s="375"/>
      <c r="D324" s="375" t="s">
        <v>110</v>
      </c>
      <c r="E324" s="407"/>
      <c r="F324" s="408"/>
      <c r="G324" s="407"/>
      <c r="H324" s="409"/>
      <c r="I324" s="460" t="s">
        <v>1025</v>
      </c>
      <c r="J324" s="375" t="s">
        <v>1888</v>
      </c>
      <c r="K324" s="374"/>
    </row>
    <row r="325" spans="1:11" ht="19.5" customHeight="1">
      <c r="A325" s="359">
        <v>11</v>
      </c>
      <c r="B325" s="411" t="s">
        <v>1928</v>
      </c>
      <c r="C325" s="360" t="s">
        <v>1913</v>
      </c>
      <c r="D325" s="444" t="s">
        <v>1819</v>
      </c>
      <c r="E325" s="445">
        <v>55000</v>
      </c>
      <c r="F325" s="446"/>
      <c r="G325" s="445">
        <v>55000</v>
      </c>
      <c r="H325" s="445">
        <v>55000</v>
      </c>
      <c r="I325" s="459" t="s">
        <v>1923</v>
      </c>
      <c r="J325" s="459" t="s">
        <v>1930</v>
      </c>
      <c r="K325" s="443" t="s">
        <v>31</v>
      </c>
    </row>
    <row r="326" spans="1:11" ht="19.5" customHeight="1">
      <c r="A326" s="359"/>
      <c r="B326" s="411" t="s">
        <v>1929</v>
      </c>
      <c r="C326" s="360" t="s">
        <v>1914</v>
      </c>
      <c r="D326" s="44" t="s">
        <v>1820</v>
      </c>
      <c r="E326" s="36" t="s">
        <v>138</v>
      </c>
      <c r="F326" s="37"/>
      <c r="G326" s="36" t="s">
        <v>138</v>
      </c>
      <c r="H326" s="36" t="s">
        <v>138</v>
      </c>
      <c r="I326" s="459" t="s">
        <v>1924</v>
      </c>
      <c r="J326" s="459" t="s">
        <v>1931</v>
      </c>
      <c r="K326" s="359"/>
    </row>
    <row r="327" spans="1:11" ht="19.5" customHeight="1">
      <c r="A327" s="359"/>
      <c r="B327" s="368"/>
      <c r="C327" s="360" t="s">
        <v>1915</v>
      </c>
      <c r="D327" s="44" t="s">
        <v>1821</v>
      </c>
      <c r="E327" s="36"/>
      <c r="F327" s="37"/>
      <c r="G327" s="36"/>
      <c r="H327" s="36"/>
      <c r="I327" s="461"/>
      <c r="J327" s="461"/>
      <c r="K327" s="359"/>
    </row>
    <row r="328" spans="1:11" ht="19.5" customHeight="1">
      <c r="A328" s="374"/>
      <c r="B328" s="405"/>
      <c r="C328" s="375"/>
      <c r="D328" s="447" t="s">
        <v>1916</v>
      </c>
      <c r="E328" s="407"/>
      <c r="F328" s="408"/>
      <c r="G328" s="407"/>
      <c r="H328" s="409"/>
      <c r="I328" s="460"/>
      <c r="J328" s="460"/>
      <c r="K328" s="374"/>
    </row>
    <row r="329" spans="1:11" ht="19.5" customHeight="1">
      <c r="A329" s="359">
        <v>12</v>
      </c>
      <c r="B329" s="411" t="s">
        <v>1928</v>
      </c>
      <c r="C329" s="360" t="s">
        <v>1913</v>
      </c>
      <c r="D329" s="444" t="s">
        <v>1819</v>
      </c>
      <c r="E329" s="445">
        <v>45000</v>
      </c>
      <c r="F329" s="446"/>
      <c r="G329" s="445">
        <v>45000</v>
      </c>
      <c r="H329" s="445">
        <v>45000</v>
      </c>
      <c r="I329" s="459" t="s">
        <v>1923</v>
      </c>
      <c r="J329" s="459" t="s">
        <v>1930</v>
      </c>
      <c r="K329" s="443" t="s">
        <v>31</v>
      </c>
    </row>
    <row r="330" spans="1:11" ht="19.5" customHeight="1">
      <c r="A330" s="359"/>
      <c r="B330" s="411" t="s">
        <v>1932</v>
      </c>
      <c r="C330" s="360" t="s">
        <v>1914</v>
      </c>
      <c r="D330" s="44" t="s">
        <v>1820</v>
      </c>
      <c r="E330" s="36" t="s">
        <v>138</v>
      </c>
      <c r="F330" s="37"/>
      <c r="G330" s="36" t="s">
        <v>138</v>
      </c>
      <c r="H330" s="36" t="s">
        <v>138</v>
      </c>
      <c r="I330" s="459" t="s">
        <v>1924</v>
      </c>
      <c r="J330" s="459" t="s">
        <v>1931</v>
      </c>
      <c r="K330" s="359"/>
    </row>
    <row r="331" spans="1:11" ht="19.5" customHeight="1">
      <c r="A331" s="359"/>
      <c r="B331" s="368"/>
      <c r="C331" s="360" t="s">
        <v>1915</v>
      </c>
      <c r="D331" s="44" t="s">
        <v>1821</v>
      </c>
      <c r="E331" s="36"/>
      <c r="F331" s="37"/>
      <c r="G331" s="36"/>
      <c r="H331" s="36"/>
      <c r="I331" s="461"/>
      <c r="J331" s="461"/>
      <c r="K331" s="359"/>
    </row>
    <row r="332" spans="1:11" ht="19.5" customHeight="1">
      <c r="A332" s="374"/>
      <c r="B332" s="405"/>
      <c r="C332" s="375"/>
      <c r="D332" s="447" t="s">
        <v>1916</v>
      </c>
      <c r="E332" s="407"/>
      <c r="F332" s="408"/>
      <c r="G332" s="407"/>
      <c r="H332" s="409"/>
      <c r="I332" s="460"/>
      <c r="J332" s="460"/>
      <c r="K332" s="374"/>
    </row>
    <row r="333" spans="1:11" s="379" customFormat="1" ht="19.5" customHeight="1">
      <c r="A333" s="738" t="s">
        <v>1461</v>
      </c>
      <c r="B333" s="739"/>
      <c r="C333" s="435" t="s">
        <v>2617</v>
      </c>
      <c r="D333" s="435" t="s">
        <v>12</v>
      </c>
      <c r="E333" s="436">
        <f>E285+E288+E292+E296+E300+E303+E312+E316+E320+E322+E325+E329</f>
        <v>364500</v>
      </c>
      <c r="F333" s="437"/>
      <c r="G333" s="436">
        <f>G285+G288+G292+G296+G300+G303+G312+G316+G320+G322+G325+G329</f>
        <v>364500</v>
      </c>
      <c r="H333" s="436">
        <f>H285+H288+H292+H296+H300+H303+H312+H316+H320+H322+H325+H329</f>
        <v>364500</v>
      </c>
      <c r="I333" s="436"/>
      <c r="J333" s="438"/>
      <c r="K333" s="435"/>
    </row>
    <row r="334" spans="1:11" ht="19.5" customHeight="1">
      <c r="A334" s="464"/>
      <c r="B334" s="465"/>
      <c r="C334" s="465"/>
      <c r="D334" s="466">
        <v>76</v>
      </c>
      <c r="E334" s="467"/>
      <c r="F334" s="467"/>
      <c r="G334" s="467"/>
      <c r="H334" s="467"/>
      <c r="I334" s="468"/>
      <c r="J334" s="465"/>
      <c r="K334" s="464"/>
    </row>
    <row r="335" spans="1:11" s="380" customFormat="1" ht="20.25">
      <c r="A335" s="383" t="s">
        <v>866</v>
      </c>
      <c r="B335" s="383"/>
      <c r="C335" s="383"/>
      <c r="D335" s="384"/>
      <c r="E335" s="385"/>
      <c r="F335" s="386"/>
      <c r="G335" s="385"/>
      <c r="H335" s="385"/>
      <c r="I335" s="387"/>
      <c r="J335" s="388"/>
      <c r="K335" s="388"/>
    </row>
    <row r="336" spans="1:11" s="380" customFormat="1" ht="20.25">
      <c r="A336" s="389" t="s">
        <v>874</v>
      </c>
      <c r="B336" s="390"/>
      <c r="C336" s="389"/>
      <c r="D336" s="391"/>
      <c r="E336" s="392"/>
      <c r="F336" s="393"/>
      <c r="G336" s="392"/>
      <c r="H336" s="392"/>
      <c r="I336" s="394"/>
      <c r="J336" s="395"/>
      <c r="K336" s="395"/>
    </row>
    <row r="337" spans="1:11" s="379" customFormat="1" ht="20.25">
      <c r="A337" s="729" t="s">
        <v>4</v>
      </c>
      <c r="B337" s="729" t="s">
        <v>3</v>
      </c>
      <c r="C337" s="729" t="s">
        <v>5</v>
      </c>
      <c r="D337" s="729" t="s">
        <v>6</v>
      </c>
      <c r="E337" s="732" t="s">
        <v>63</v>
      </c>
      <c r="F337" s="733"/>
      <c r="G337" s="733"/>
      <c r="H337" s="734"/>
      <c r="I337" s="396" t="s">
        <v>20</v>
      </c>
      <c r="J337" s="397" t="s">
        <v>7</v>
      </c>
      <c r="K337" s="397" t="s">
        <v>8</v>
      </c>
    </row>
    <row r="338" spans="1:11" s="379" customFormat="1" ht="20.25">
      <c r="A338" s="730"/>
      <c r="B338" s="730"/>
      <c r="C338" s="730"/>
      <c r="D338" s="730"/>
      <c r="E338" s="503" t="s">
        <v>245</v>
      </c>
      <c r="F338" s="398"/>
      <c r="G338" s="503" t="s">
        <v>246</v>
      </c>
      <c r="H338" s="503" t="s">
        <v>247</v>
      </c>
      <c r="I338" s="399" t="s">
        <v>21</v>
      </c>
      <c r="J338" s="400" t="s">
        <v>64</v>
      </c>
      <c r="K338" s="400" t="s">
        <v>9</v>
      </c>
    </row>
    <row r="339" spans="1:11" s="379" customFormat="1" ht="20.25">
      <c r="A339" s="731"/>
      <c r="B339" s="731"/>
      <c r="C339" s="731"/>
      <c r="D339" s="504" t="s">
        <v>16</v>
      </c>
      <c r="E339" s="504" t="s">
        <v>15</v>
      </c>
      <c r="F339" s="401"/>
      <c r="G339" s="504" t="s">
        <v>15</v>
      </c>
      <c r="H339" s="504" t="s">
        <v>15</v>
      </c>
      <c r="I339" s="402"/>
      <c r="J339" s="403"/>
      <c r="K339" s="403"/>
    </row>
    <row r="340" spans="1:11" ht="20.25">
      <c r="A340" s="359">
        <v>1</v>
      </c>
      <c r="B340" s="360" t="s">
        <v>950</v>
      </c>
      <c r="C340" s="360" t="s">
        <v>955</v>
      </c>
      <c r="D340" s="360" t="s">
        <v>954</v>
      </c>
      <c r="E340" s="361">
        <v>30000</v>
      </c>
      <c r="F340" s="362"/>
      <c r="G340" s="361">
        <v>30000</v>
      </c>
      <c r="H340" s="361">
        <v>30000</v>
      </c>
      <c r="I340" s="459" t="s">
        <v>959</v>
      </c>
      <c r="J340" s="360" t="s">
        <v>956</v>
      </c>
      <c r="K340" s="359" t="s">
        <v>31</v>
      </c>
    </row>
    <row r="341" spans="1:11" ht="20.25">
      <c r="A341" s="359"/>
      <c r="B341" s="360" t="s">
        <v>951</v>
      </c>
      <c r="C341" s="360" t="s">
        <v>952</v>
      </c>
      <c r="D341" s="360"/>
      <c r="E341" s="36" t="s">
        <v>138</v>
      </c>
      <c r="F341" s="37"/>
      <c r="G341" s="36" t="s">
        <v>138</v>
      </c>
      <c r="H341" s="36" t="s">
        <v>138</v>
      </c>
      <c r="I341" s="459" t="s">
        <v>960</v>
      </c>
      <c r="J341" s="360" t="s">
        <v>957</v>
      </c>
      <c r="K341" s="359"/>
    </row>
    <row r="342" spans="1:11" ht="20.25">
      <c r="A342" s="359"/>
      <c r="B342" s="360"/>
      <c r="C342" s="360" t="s">
        <v>953</v>
      </c>
      <c r="D342" s="360"/>
      <c r="E342" s="361"/>
      <c r="F342" s="362"/>
      <c r="G342" s="361"/>
      <c r="H342" s="361"/>
      <c r="I342" s="459"/>
      <c r="J342" s="360" t="s">
        <v>958</v>
      </c>
      <c r="K342" s="359"/>
    </row>
    <row r="343" spans="1:11" ht="20.25">
      <c r="A343" s="374"/>
      <c r="B343" s="375"/>
      <c r="C343" s="375"/>
      <c r="D343" s="375"/>
      <c r="E343" s="407"/>
      <c r="F343" s="408"/>
      <c r="G343" s="407"/>
      <c r="H343" s="407"/>
      <c r="I343" s="460"/>
      <c r="J343" s="375"/>
      <c r="K343" s="374"/>
    </row>
    <row r="344" spans="1:11" ht="20.25">
      <c r="A344" s="359">
        <v>2</v>
      </c>
      <c r="B344" s="360" t="s">
        <v>198</v>
      </c>
      <c r="C344" s="360" t="s">
        <v>1034</v>
      </c>
      <c r="D344" s="360" t="s">
        <v>1802</v>
      </c>
      <c r="E344" s="361">
        <v>100000</v>
      </c>
      <c r="F344" s="362"/>
      <c r="G344" s="361">
        <v>100000</v>
      </c>
      <c r="H344" s="361">
        <v>100000</v>
      </c>
      <c r="I344" s="456" t="s">
        <v>1026</v>
      </c>
      <c r="J344" s="360" t="s">
        <v>1357</v>
      </c>
      <c r="K344" s="359" t="s">
        <v>31</v>
      </c>
    </row>
    <row r="345" spans="1:11" ht="20.25">
      <c r="A345" s="359"/>
      <c r="B345" s="360" t="s">
        <v>1032</v>
      </c>
      <c r="C345" s="360" t="s">
        <v>1035</v>
      </c>
      <c r="D345" s="360"/>
      <c r="E345" s="36" t="s">
        <v>138</v>
      </c>
      <c r="F345" s="37"/>
      <c r="G345" s="36" t="s">
        <v>138</v>
      </c>
      <c r="H345" s="36" t="s">
        <v>138</v>
      </c>
      <c r="I345" s="459" t="s">
        <v>1027</v>
      </c>
      <c r="J345" s="360" t="s">
        <v>1358</v>
      </c>
      <c r="K345" s="359"/>
    </row>
    <row r="346" spans="1:11" ht="20.25">
      <c r="A346" s="359"/>
      <c r="B346" s="360" t="s">
        <v>1033</v>
      </c>
      <c r="C346" s="360" t="s">
        <v>1036</v>
      </c>
      <c r="D346" s="360"/>
      <c r="E346" s="361"/>
      <c r="F346" s="362"/>
      <c r="G346" s="361"/>
      <c r="H346" s="361"/>
      <c r="I346" s="459" t="s">
        <v>134</v>
      </c>
      <c r="J346" s="360" t="s">
        <v>1359</v>
      </c>
      <c r="K346" s="359"/>
    </row>
    <row r="347" spans="1:11" ht="20.25">
      <c r="A347" s="374"/>
      <c r="B347" s="375"/>
      <c r="C347" s="375"/>
      <c r="D347" s="375"/>
      <c r="E347" s="407"/>
      <c r="F347" s="408"/>
      <c r="G347" s="407"/>
      <c r="H347" s="407"/>
      <c r="I347" s="460"/>
      <c r="J347" s="375"/>
      <c r="K347" s="374"/>
    </row>
    <row r="348" spans="1:11" ht="20.25">
      <c r="A348" s="359">
        <v>3</v>
      </c>
      <c r="B348" s="360" t="s">
        <v>1872</v>
      </c>
      <c r="C348" s="360" t="s">
        <v>1880</v>
      </c>
      <c r="D348" s="360" t="s">
        <v>1802</v>
      </c>
      <c r="E348" s="361">
        <v>5000</v>
      </c>
      <c r="F348" s="362"/>
      <c r="G348" s="361">
        <v>5000</v>
      </c>
      <c r="H348" s="361">
        <v>5000</v>
      </c>
      <c r="I348" s="459" t="s">
        <v>1874</v>
      </c>
      <c r="J348" s="360" t="s">
        <v>1875</v>
      </c>
      <c r="K348" s="359" t="s">
        <v>31</v>
      </c>
    </row>
    <row r="349" spans="1:11" ht="20.25">
      <c r="A349" s="359"/>
      <c r="B349" s="360" t="s">
        <v>1873</v>
      </c>
      <c r="C349" s="360" t="s">
        <v>1876</v>
      </c>
      <c r="D349" s="360"/>
      <c r="E349" s="36" t="s">
        <v>138</v>
      </c>
      <c r="F349" s="37"/>
      <c r="G349" s="36" t="s">
        <v>138</v>
      </c>
      <c r="H349" s="36" t="s">
        <v>138</v>
      </c>
      <c r="I349" s="459" t="s">
        <v>224</v>
      </c>
      <c r="J349" s="360" t="s">
        <v>1876</v>
      </c>
      <c r="K349" s="359"/>
    </row>
    <row r="350" spans="1:11" ht="20.25">
      <c r="A350" s="359"/>
      <c r="B350" s="360"/>
      <c r="C350" s="360" t="s">
        <v>1877</v>
      </c>
      <c r="D350" s="360"/>
      <c r="E350" s="361"/>
      <c r="F350" s="362"/>
      <c r="G350" s="361"/>
      <c r="H350" s="361"/>
      <c r="I350" s="459"/>
      <c r="J350" s="360" t="s">
        <v>1877</v>
      </c>
      <c r="K350" s="359"/>
    </row>
    <row r="351" spans="1:11" ht="20.25">
      <c r="A351" s="359"/>
      <c r="B351" s="360"/>
      <c r="C351" s="441" t="s">
        <v>1881</v>
      </c>
      <c r="D351" s="360"/>
      <c r="E351" s="361"/>
      <c r="F351" s="362"/>
      <c r="G351" s="361"/>
      <c r="H351" s="361"/>
      <c r="I351" s="459"/>
      <c r="J351" s="441" t="s">
        <v>1878</v>
      </c>
      <c r="K351" s="359"/>
    </row>
    <row r="352" spans="1:11" ht="20.25">
      <c r="A352" s="359"/>
      <c r="B352" s="360"/>
      <c r="C352" s="441" t="s">
        <v>1879</v>
      </c>
      <c r="D352" s="360"/>
      <c r="E352" s="361"/>
      <c r="F352" s="362"/>
      <c r="G352" s="361"/>
      <c r="H352" s="361"/>
      <c r="I352" s="459"/>
      <c r="J352" s="441" t="s">
        <v>1879</v>
      </c>
      <c r="K352" s="359"/>
    </row>
    <row r="353" spans="1:11" ht="20.25">
      <c r="A353" s="374"/>
      <c r="B353" s="375"/>
      <c r="C353" s="375"/>
      <c r="D353" s="375"/>
      <c r="E353" s="407"/>
      <c r="F353" s="408"/>
      <c r="G353" s="407"/>
      <c r="H353" s="407"/>
      <c r="I353" s="460"/>
      <c r="J353" s="375"/>
      <c r="K353" s="374"/>
    </row>
    <row r="354" spans="1:11" ht="20.25">
      <c r="A354" s="359">
        <v>4</v>
      </c>
      <c r="B354" s="360" t="s">
        <v>221</v>
      </c>
      <c r="C354" s="360" t="s">
        <v>1890</v>
      </c>
      <c r="D354" s="360" t="s">
        <v>1894</v>
      </c>
      <c r="E354" s="361">
        <v>10000</v>
      </c>
      <c r="F354" s="362"/>
      <c r="G354" s="361">
        <v>10000</v>
      </c>
      <c r="H354" s="361">
        <v>10000</v>
      </c>
      <c r="I354" s="456" t="s">
        <v>1026</v>
      </c>
      <c r="J354" s="360" t="s">
        <v>1897</v>
      </c>
      <c r="K354" s="359" t="s">
        <v>31</v>
      </c>
    </row>
    <row r="355" spans="1:11" ht="20.25">
      <c r="A355" s="359"/>
      <c r="B355" s="360" t="s">
        <v>1889</v>
      </c>
      <c r="C355" s="360" t="s">
        <v>1891</v>
      </c>
      <c r="D355" s="360" t="s">
        <v>1895</v>
      </c>
      <c r="E355" s="36" t="s">
        <v>138</v>
      </c>
      <c r="F355" s="37"/>
      <c r="G355" s="36" t="s">
        <v>138</v>
      </c>
      <c r="H355" s="36" t="s">
        <v>138</v>
      </c>
      <c r="I355" s="459" t="s">
        <v>1027</v>
      </c>
      <c r="J355" s="360" t="s">
        <v>1896</v>
      </c>
      <c r="K355" s="359"/>
    </row>
    <row r="356" spans="1:11" ht="20.25">
      <c r="A356" s="359"/>
      <c r="B356" s="360"/>
      <c r="C356" s="360" t="s">
        <v>1892</v>
      </c>
      <c r="D356" s="360" t="s">
        <v>1802</v>
      </c>
      <c r="E356" s="361"/>
      <c r="F356" s="362"/>
      <c r="G356" s="361"/>
      <c r="H356" s="361"/>
      <c r="I356" s="459" t="s">
        <v>134</v>
      </c>
      <c r="J356" s="360" t="s">
        <v>1892</v>
      </c>
      <c r="K356" s="359"/>
    </row>
    <row r="357" spans="1:11" ht="20.25">
      <c r="A357" s="359"/>
      <c r="B357" s="360"/>
      <c r="C357" s="360" t="s">
        <v>1893</v>
      </c>
      <c r="D357" s="360"/>
      <c r="E357" s="361"/>
      <c r="F357" s="362"/>
      <c r="G357" s="361"/>
      <c r="H357" s="361"/>
      <c r="I357" s="459"/>
      <c r="J357" s="360" t="s">
        <v>1893</v>
      </c>
      <c r="K357" s="359"/>
    </row>
    <row r="358" spans="1:11" ht="20.25">
      <c r="A358" s="359"/>
      <c r="B358" s="360"/>
      <c r="C358" s="360"/>
      <c r="D358" s="360"/>
      <c r="E358" s="361"/>
      <c r="F358" s="362"/>
      <c r="G358" s="361"/>
      <c r="H358" s="361"/>
      <c r="I358" s="459"/>
      <c r="J358" s="360"/>
      <c r="K358" s="359"/>
    </row>
    <row r="359" spans="1:11" ht="20.25">
      <c r="A359" s="359"/>
      <c r="B359" s="360"/>
      <c r="C359" s="360"/>
      <c r="D359" s="360"/>
      <c r="E359" s="361"/>
      <c r="F359" s="362"/>
      <c r="G359" s="361"/>
      <c r="H359" s="361"/>
      <c r="I359" s="459"/>
      <c r="J359" s="360"/>
      <c r="K359" s="359"/>
    </row>
    <row r="360" spans="1:11" s="379" customFormat="1" ht="20.25">
      <c r="A360" s="738" t="s">
        <v>1462</v>
      </c>
      <c r="B360" s="739"/>
      <c r="C360" s="435" t="s">
        <v>2410</v>
      </c>
      <c r="D360" s="435" t="s">
        <v>12</v>
      </c>
      <c r="E360" s="436">
        <f>E340+E344+E348+E354</f>
        <v>145000</v>
      </c>
      <c r="F360" s="437"/>
      <c r="G360" s="436">
        <f>G340+G344+G348+G354</f>
        <v>145000</v>
      </c>
      <c r="H360" s="436">
        <f>H340+H344+H348+H354</f>
        <v>145000</v>
      </c>
      <c r="I360" s="436"/>
      <c r="J360" s="438"/>
      <c r="K360" s="435"/>
    </row>
    <row r="361" spans="1:11" ht="20.25">
      <c r="A361" s="464"/>
      <c r="B361" s="465"/>
      <c r="C361" s="465"/>
      <c r="D361" s="466">
        <v>77</v>
      </c>
      <c r="E361" s="467"/>
      <c r="F361" s="467"/>
      <c r="G361" s="467"/>
      <c r="H361" s="467"/>
      <c r="I361" s="468"/>
      <c r="J361" s="465"/>
      <c r="K361" s="464"/>
    </row>
    <row r="362" spans="1:11" s="380" customFormat="1" ht="20.25">
      <c r="A362" s="383" t="s">
        <v>866</v>
      </c>
      <c r="B362" s="383"/>
      <c r="C362" s="383"/>
      <c r="D362" s="384"/>
      <c r="E362" s="385"/>
      <c r="F362" s="386"/>
      <c r="G362" s="385"/>
      <c r="H362" s="385"/>
      <c r="I362" s="387"/>
      <c r="J362" s="388"/>
      <c r="K362" s="388"/>
    </row>
    <row r="363" spans="1:11" s="380" customFormat="1" ht="20.25">
      <c r="A363" s="389" t="s">
        <v>875</v>
      </c>
      <c r="B363" s="390"/>
      <c r="C363" s="389"/>
      <c r="D363" s="391"/>
      <c r="E363" s="392"/>
      <c r="F363" s="393"/>
      <c r="G363" s="392"/>
      <c r="H363" s="392"/>
      <c r="I363" s="394"/>
      <c r="J363" s="395"/>
      <c r="K363" s="395"/>
    </row>
    <row r="364" spans="1:11" s="379" customFormat="1" ht="20.25">
      <c r="A364" s="729" t="s">
        <v>4</v>
      </c>
      <c r="B364" s="729" t="s">
        <v>3</v>
      </c>
      <c r="C364" s="729" t="s">
        <v>5</v>
      </c>
      <c r="D364" s="729" t="s">
        <v>6</v>
      </c>
      <c r="E364" s="732" t="s">
        <v>63</v>
      </c>
      <c r="F364" s="733"/>
      <c r="G364" s="733"/>
      <c r="H364" s="734"/>
      <c r="I364" s="396" t="s">
        <v>20</v>
      </c>
      <c r="J364" s="397" t="s">
        <v>7</v>
      </c>
      <c r="K364" s="397" t="s">
        <v>8</v>
      </c>
    </row>
    <row r="365" spans="1:11" s="379" customFormat="1" ht="20.25">
      <c r="A365" s="730"/>
      <c r="B365" s="730"/>
      <c r="C365" s="730"/>
      <c r="D365" s="730"/>
      <c r="E365" s="503" t="s">
        <v>245</v>
      </c>
      <c r="F365" s="398"/>
      <c r="G365" s="503" t="s">
        <v>246</v>
      </c>
      <c r="H365" s="503" t="s">
        <v>247</v>
      </c>
      <c r="I365" s="399" t="s">
        <v>21</v>
      </c>
      <c r="J365" s="400" t="s">
        <v>64</v>
      </c>
      <c r="K365" s="400" t="s">
        <v>9</v>
      </c>
    </row>
    <row r="366" spans="1:11" s="379" customFormat="1" ht="20.25">
      <c r="A366" s="731"/>
      <c r="B366" s="731"/>
      <c r="C366" s="731"/>
      <c r="D366" s="504" t="s">
        <v>16</v>
      </c>
      <c r="E366" s="504" t="s">
        <v>15</v>
      </c>
      <c r="F366" s="401"/>
      <c r="G366" s="504" t="s">
        <v>15</v>
      </c>
      <c r="H366" s="504" t="s">
        <v>15</v>
      </c>
      <c r="I366" s="402"/>
      <c r="J366" s="403"/>
      <c r="K366" s="403"/>
    </row>
    <row r="367" spans="1:11" ht="20.25">
      <c r="A367" s="359">
        <v>1</v>
      </c>
      <c r="B367" s="360" t="s">
        <v>1360</v>
      </c>
      <c r="C367" s="360" t="s">
        <v>1361</v>
      </c>
      <c r="D367" s="360" t="s">
        <v>1364</v>
      </c>
      <c r="E367" s="361">
        <v>30000</v>
      </c>
      <c r="F367" s="362"/>
      <c r="G367" s="361">
        <v>30000</v>
      </c>
      <c r="H367" s="361">
        <v>30000</v>
      </c>
      <c r="I367" s="459" t="s">
        <v>1366</v>
      </c>
      <c r="J367" s="459" t="s">
        <v>1366</v>
      </c>
      <c r="K367" s="359" t="s">
        <v>31</v>
      </c>
    </row>
    <row r="368" spans="1:11" ht="20.25">
      <c r="A368" s="359"/>
      <c r="B368" s="360"/>
      <c r="C368" s="360" t="s">
        <v>1362</v>
      </c>
      <c r="D368" s="433" t="s">
        <v>1365</v>
      </c>
      <c r="E368" s="36" t="s">
        <v>138</v>
      </c>
      <c r="F368" s="37"/>
      <c r="G368" s="36" t="s">
        <v>138</v>
      </c>
      <c r="H368" s="36" t="s">
        <v>138</v>
      </c>
      <c r="I368" s="459" t="s">
        <v>1369</v>
      </c>
      <c r="J368" s="459" t="s">
        <v>1367</v>
      </c>
      <c r="K368" s="359"/>
    </row>
    <row r="369" spans="1:11" ht="20.25">
      <c r="A369" s="359"/>
      <c r="B369" s="360"/>
      <c r="C369" s="360" t="s">
        <v>1363</v>
      </c>
      <c r="D369" s="360"/>
      <c r="E369" s="361"/>
      <c r="F369" s="362"/>
      <c r="G369" s="361"/>
      <c r="H369" s="361"/>
      <c r="I369" s="459" t="s">
        <v>1370</v>
      </c>
      <c r="J369" s="459" t="s">
        <v>1368</v>
      </c>
      <c r="K369" s="359"/>
    </row>
    <row r="370" spans="1:11" ht="20.25">
      <c r="A370" s="374"/>
      <c r="B370" s="375"/>
      <c r="C370" s="375"/>
      <c r="D370" s="375"/>
      <c r="E370" s="407"/>
      <c r="F370" s="408"/>
      <c r="G370" s="407"/>
      <c r="H370" s="407"/>
      <c r="I370" s="460"/>
      <c r="J370" s="375"/>
      <c r="K370" s="374"/>
    </row>
    <row r="371" spans="1:11" ht="20.25">
      <c r="A371" s="359">
        <v>2</v>
      </c>
      <c r="B371" s="441" t="s">
        <v>2618</v>
      </c>
      <c r="C371" s="360" t="s">
        <v>2621</v>
      </c>
      <c r="D371" s="360" t="s">
        <v>2624</v>
      </c>
      <c r="E371" s="361">
        <v>30000</v>
      </c>
      <c r="F371" s="362"/>
      <c r="G371" s="361">
        <v>30000</v>
      </c>
      <c r="H371" s="361">
        <v>30000</v>
      </c>
      <c r="I371" s="459" t="s">
        <v>2627</v>
      </c>
      <c r="J371" s="459" t="s">
        <v>2627</v>
      </c>
      <c r="K371" s="359" t="s">
        <v>31</v>
      </c>
    </row>
    <row r="372" spans="1:11" ht="20.25">
      <c r="A372" s="359"/>
      <c r="B372" s="441" t="s">
        <v>2619</v>
      </c>
      <c r="C372" s="360" t="s">
        <v>2622</v>
      </c>
      <c r="D372" s="360" t="s">
        <v>2625</v>
      </c>
      <c r="E372" s="36" t="s">
        <v>138</v>
      </c>
      <c r="F372" s="37"/>
      <c r="G372" s="36" t="s">
        <v>138</v>
      </c>
      <c r="H372" s="36" t="s">
        <v>138</v>
      </c>
      <c r="I372" s="459" t="s">
        <v>2628</v>
      </c>
      <c r="J372" s="459" t="s">
        <v>2628</v>
      </c>
      <c r="K372" s="359"/>
    </row>
    <row r="373" spans="1:11" ht="20.25">
      <c r="A373" s="359"/>
      <c r="B373" s="360" t="s">
        <v>2620</v>
      </c>
      <c r="C373" s="360" t="s">
        <v>2623</v>
      </c>
      <c r="D373" s="360" t="s">
        <v>2626</v>
      </c>
      <c r="E373" s="361"/>
      <c r="F373" s="362"/>
      <c r="G373" s="361"/>
      <c r="H373" s="361"/>
      <c r="I373" s="459" t="s">
        <v>2629</v>
      </c>
      <c r="J373" s="459" t="s">
        <v>2629</v>
      </c>
      <c r="K373" s="359"/>
    </row>
    <row r="374" spans="1:11" ht="20.25">
      <c r="A374" s="359"/>
      <c r="B374" s="360"/>
      <c r="C374" s="360"/>
      <c r="D374" s="360" t="s">
        <v>1363</v>
      </c>
      <c r="E374" s="361"/>
      <c r="F374" s="362"/>
      <c r="G374" s="361"/>
      <c r="H374" s="361"/>
      <c r="I374" s="459" t="s">
        <v>2630</v>
      </c>
      <c r="J374" s="459" t="s">
        <v>2630</v>
      </c>
      <c r="K374" s="359"/>
    </row>
    <row r="375" spans="1:11" ht="20.25">
      <c r="A375" s="359"/>
      <c r="B375" s="360"/>
      <c r="C375" s="360"/>
      <c r="D375" s="360"/>
      <c r="E375" s="361"/>
      <c r="F375" s="362"/>
      <c r="G375" s="361"/>
      <c r="H375" s="361"/>
      <c r="I375" s="459"/>
      <c r="J375" s="360"/>
      <c r="K375" s="359"/>
    </row>
    <row r="376" spans="1:11" ht="20.25">
      <c r="A376" s="359"/>
      <c r="B376" s="360"/>
      <c r="C376" s="360"/>
      <c r="D376" s="360"/>
      <c r="E376" s="361"/>
      <c r="F376" s="362"/>
      <c r="G376" s="361"/>
      <c r="H376" s="361"/>
      <c r="I376" s="459"/>
      <c r="J376" s="360"/>
      <c r="K376" s="359"/>
    </row>
    <row r="377" spans="1:11" ht="20.25">
      <c r="A377" s="359"/>
      <c r="B377" s="360"/>
      <c r="C377" s="360"/>
      <c r="D377" s="360"/>
      <c r="E377" s="361"/>
      <c r="F377" s="362"/>
      <c r="G377" s="361"/>
      <c r="H377" s="361"/>
      <c r="I377" s="459"/>
      <c r="J377" s="360"/>
      <c r="K377" s="359"/>
    </row>
    <row r="378" spans="1:11" ht="20.25">
      <c r="A378" s="359"/>
      <c r="B378" s="360"/>
      <c r="C378" s="360"/>
      <c r="D378" s="360"/>
      <c r="E378" s="361"/>
      <c r="F378" s="362"/>
      <c r="G378" s="361"/>
      <c r="H378" s="361"/>
      <c r="I378" s="459"/>
      <c r="J378" s="360"/>
      <c r="K378" s="359"/>
    </row>
    <row r="379" spans="1:11" ht="20.25">
      <c r="A379" s="359"/>
      <c r="B379" s="360"/>
      <c r="C379" s="360"/>
      <c r="D379" s="360"/>
      <c r="E379" s="361"/>
      <c r="F379" s="362"/>
      <c r="G379" s="361"/>
      <c r="H379" s="361"/>
      <c r="I379" s="459"/>
      <c r="J379" s="360"/>
      <c r="K379" s="359"/>
    </row>
    <row r="380" spans="1:11" ht="20.25">
      <c r="A380" s="359"/>
      <c r="B380" s="360"/>
      <c r="C380" s="360"/>
      <c r="D380" s="360"/>
      <c r="E380" s="361"/>
      <c r="F380" s="362"/>
      <c r="G380" s="361"/>
      <c r="H380" s="361"/>
      <c r="I380" s="459"/>
      <c r="J380" s="360"/>
      <c r="K380" s="359"/>
    </row>
    <row r="381" spans="1:11" ht="20.25">
      <c r="A381" s="359"/>
      <c r="B381" s="360"/>
      <c r="C381" s="360"/>
      <c r="D381" s="360"/>
      <c r="E381" s="361"/>
      <c r="F381" s="362"/>
      <c r="G381" s="361"/>
      <c r="H381" s="361"/>
      <c r="I381" s="459"/>
      <c r="J381" s="360"/>
      <c r="K381" s="359"/>
    </row>
    <row r="382" spans="1:11" ht="20.25">
      <c r="A382" s="359"/>
      <c r="B382" s="360"/>
      <c r="C382" s="360"/>
      <c r="D382" s="360"/>
      <c r="E382" s="361"/>
      <c r="F382" s="362"/>
      <c r="G382" s="361"/>
      <c r="H382" s="361"/>
      <c r="I382" s="459"/>
      <c r="J382" s="360"/>
      <c r="K382" s="359"/>
    </row>
    <row r="383" spans="1:11" ht="20.25">
      <c r="A383" s="359"/>
      <c r="B383" s="360"/>
      <c r="C383" s="360"/>
      <c r="D383" s="360"/>
      <c r="E383" s="361"/>
      <c r="F383" s="362"/>
      <c r="G383" s="361"/>
      <c r="H383" s="361"/>
      <c r="I383" s="459"/>
      <c r="J383" s="360"/>
      <c r="K383" s="359"/>
    </row>
    <row r="384" spans="1:11" ht="20.25">
      <c r="A384" s="359"/>
      <c r="B384" s="360"/>
      <c r="C384" s="360"/>
      <c r="D384" s="360"/>
      <c r="E384" s="361"/>
      <c r="F384" s="362"/>
      <c r="G384" s="361"/>
      <c r="H384" s="361"/>
      <c r="I384" s="459"/>
      <c r="J384" s="360"/>
      <c r="K384" s="359"/>
    </row>
    <row r="385" spans="1:11" ht="20.25">
      <c r="A385" s="359"/>
      <c r="B385" s="360"/>
      <c r="C385" s="360"/>
      <c r="D385" s="360"/>
      <c r="E385" s="361"/>
      <c r="F385" s="362"/>
      <c r="G385" s="361"/>
      <c r="H385" s="361"/>
      <c r="I385" s="459"/>
      <c r="J385" s="360"/>
      <c r="K385" s="359"/>
    </row>
    <row r="386" spans="1:11" ht="20.25">
      <c r="A386" s="359"/>
      <c r="B386" s="360"/>
      <c r="C386" s="360"/>
      <c r="D386" s="360"/>
      <c r="E386" s="361"/>
      <c r="F386" s="362"/>
      <c r="G386" s="361"/>
      <c r="H386" s="361"/>
      <c r="I386" s="459"/>
      <c r="J386" s="360"/>
      <c r="K386" s="359"/>
    </row>
    <row r="387" spans="1:11" s="379" customFormat="1" ht="20.25">
      <c r="A387" s="738" t="s">
        <v>1463</v>
      </c>
      <c r="B387" s="739"/>
      <c r="C387" s="435" t="s">
        <v>1459</v>
      </c>
      <c r="D387" s="435" t="s">
        <v>12</v>
      </c>
      <c r="E387" s="436">
        <f>E367+E371</f>
        <v>60000</v>
      </c>
      <c r="F387" s="437"/>
      <c r="G387" s="436">
        <f>G367+G371</f>
        <v>60000</v>
      </c>
      <c r="H387" s="436">
        <f>H367+H371</f>
        <v>60000</v>
      </c>
      <c r="I387" s="436"/>
      <c r="J387" s="438"/>
      <c r="K387" s="435"/>
    </row>
    <row r="388" spans="1:11" ht="20.25">
      <c r="A388" s="464"/>
      <c r="B388" s="465"/>
      <c r="C388" s="465"/>
      <c r="D388" s="466">
        <v>78</v>
      </c>
      <c r="E388" s="467"/>
      <c r="F388" s="467"/>
      <c r="G388" s="467"/>
      <c r="H388" s="467"/>
      <c r="I388" s="468"/>
      <c r="J388" s="465"/>
      <c r="K388" s="464"/>
    </row>
    <row r="389" spans="1:11" s="380" customFormat="1" ht="20.25">
      <c r="A389" s="383" t="s">
        <v>866</v>
      </c>
      <c r="B389" s="383"/>
      <c r="C389" s="383"/>
      <c r="D389" s="384"/>
      <c r="E389" s="385"/>
      <c r="F389" s="386"/>
      <c r="G389" s="385"/>
      <c r="H389" s="385"/>
      <c r="I389" s="387"/>
      <c r="J389" s="388"/>
      <c r="K389" s="388"/>
    </row>
    <row r="390" spans="1:11" s="380" customFormat="1" ht="20.25">
      <c r="A390" s="389" t="s">
        <v>876</v>
      </c>
      <c r="B390" s="390"/>
      <c r="C390" s="389"/>
      <c r="D390" s="391"/>
      <c r="E390" s="392"/>
      <c r="F390" s="393"/>
      <c r="G390" s="392"/>
      <c r="H390" s="392"/>
      <c r="I390" s="394"/>
      <c r="J390" s="395"/>
      <c r="K390" s="395"/>
    </row>
    <row r="391" spans="1:11" s="379" customFormat="1" ht="20.25">
      <c r="A391" s="729" t="s">
        <v>4</v>
      </c>
      <c r="B391" s="729" t="s">
        <v>3</v>
      </c>
      <c r="C391" s="729" t="s">
        <v>5</v>
      </c>
      <c r="D391" s="729" t="s">
        <v>6</v>
      </c>
      <c r="E391" s="732" t="s">
        <v>63</v>
      </c>
      <c r="F391" s="733"/>
      <c r="G391" s="733"/>
      <c r="H391" s="734"/>
      <c r="I391" s="396" t="s">
        <v>20</v>
      </c>
      <c r="J391" s="397" t="s">
        <v>7</v>
      </c>
      <c r="K391" s="397" t="s">
        <v>8</v>
      </c>
    </row>
    <row r="392" spans="1:11" s="379" customFormat="1" ht="20.25">
      <c r="A392" s="730"/>
      <c r="B392" s="730"/>
      <c r="C392" s="730"/>
      <c r="D392" s="730"/>
      <c r="E392" s="503" t="s">
        <v>245</v>
      </c>
      <c r="F392" s="398"/>
      <c r="G392" s="503" t="s">
        <v>246</v>
      </c>
      <c r="H392" s="503" t="s">
        <v>247</v>
      </c>
      <c r="I392" s="399" t="s">
        <v>21</v>
      </c>
      <c r="J392" s="400" t="s">
        <v>64</v>
      </c>
      <c r="K392" s="400" t="s">
        <v>9</v>
      </c>
    </row>
    <row r="393" spans="1:11" s="379" customFormat="1" ht="20.25">
      <c r="A393" s="731"/>
      <c r="B393" s="731"/>
      <c r="C393" s="731"/>
      <c r="D393" s="504" t="s">
        <v>16</v>
      </c>
      <c r="E393" s="504" t="s">
        <v>15</v>
      </c>
      <c r="F393" s="401"/>
      <c r="G393" s="504" t="s">
        <v>15</v>
      </c>
      <c r="H393" s="504" t="s">
        <v>15</v>
      </c>
      <c r="I393" s="402"/>
      <c r="J393" s="403"/>
      <c r="K393" s="403"/>
    </row>
    <row r="394" spans="1:11" ht="20.25">
      <c r="A394" s="353">
        <v>1</v>
      </c>
      <c r="B394" s="354" t="s">
        <v>878</v>
      </c>
      <c r="C394" s="354" t="s">
        <v>879</v>
      </c>
      <c r="D394" s="354" t="s">
        <v>1108</v>
      </c>
      <c r="E394" s="355">
        <v>45000</v>
      </c>
      <c r="F394" s="356"/>
      <c r="G394" s="355">
        <v>45000</v>
      </c>
      <c r="H394" s="357">
        <v>45000</v>
      </c>
      <c r="I394" s="456" t="s">
        <v>884</v>
      </c>
      <c r="J394" s="457" t="s">
        <v>882</v>
      </c>
      <c r="K394" s="359" t="s">
        <v>31</v>
      </c>
    </row>
    <row r="395" spans="1:11" ht="20.25">
      <c r="A395" s="359"/>
      <c r="B395" s="360" t="s">
        <v>880</v>
      </c>
      <c r="C395" s="360" t="s">
        <v>880</v>
      </c>
      <c r="D395" s="360" t="s">
        <v>19</v>
      </c>
      <c r="E395" s="36" t="s">
        <v>138</v>
      </c>
      <c r="F395" s="37"/>
      <c r="G395" s="36" t="s">
        <v>138</v>
      </c>
      <c r="H395" s="36" t="s">
        <v>138</v>
      </c>
      <c r="I395" s="459" t="s">
        <v>885</v>
      </c>
      <c r="J395" s="367" t="s">
        <v>883</v>
      </c>
      <c r="K395" s="359"/>
    </row>
    <row r="396" spans="1:11" ht="20.25">
      <c r="A396" s="359"/>
      <c r="B396" s="360" t="s">
        <v>881</v>
      </c>
      <c r="C396" s="360" t="s">
        <v>881</v>
      </c>
      <c r="D396" s="360"/>
      <c r="E396" s="361"/>
      <c r="F396" s="362"/>
      <c r="G396" s="361"/>
      <c r="H396" s="363"/>
      <c r="I396" s="459" t="s">
        <v>886</v>
      </c>
      <c r="J396" s="367" t="s">
        <v>887</v>
      </c>
      <c r="K396" s="359"/>
    </row>
    <row r="397" spans="1:11" ht="20.25">
      <c r="A397" s="374"/>
      <c r="B397" s="375"/>
      <c r="C397" s="375"/>
      <c r="D397" s="375"/>
      <c r="E397" s="407"/>
      <c r="F397" s="408"/>
      <c r="G397" s="407"/>
      <c r="H397" s="409"/>
      <c r="I397" s="460"/>
      <c r="J397" s="406" t="s">
        <v>888</v>
      </c>
      <c r="K397" s="374"/>
    </row>
    <row r="398" spans="1:11" ht="20.25">
      <c r="A398" s="359">
        <v>2</v>
      </c>
      <c r="B398" s="360" t="s">
        <v>1289</v>
      </c>
      <c r="C398" s="360" t="s">
        <v>1291</v>
      </c>
      <c r="D398" s="360" t="s">
        <v>1108</v>
      </c>
      <c r="E398" s="361">
        <v>30000</v>
      </c>
      <c r="F398" s="362"/>
      <c r="G398" s="361">
        <v>30000</v>
      </c>
      <c r="H398" s="363">
        <v>30000</v>
      </c>
      <c r="I398" s="459" t="s">
        <v>1010</v>
      </c>
      <c r="J398" s="367" t="s">
        <v>882</v>
      </c>
      <c r="K398" s="359" t="s">
        <v>31</v>
      </c>
    </row>
    <row r="399" spans="1:11" ht="20.25">
      <c r="A399" s="359"/>
      <c r="B399" s="360" t="s">
        <v>1290</v>
      </c>
      <c r="C399" s="360" t="s">
        <v>1292</v>
      </c>
      <c r="D399" s="360" t="s">
        <v>19</v>
      </c>
      <c r="E399" s="36" t="s">
        <v>138</v>
      </c>
      <c r="F399" s="37"/>
      <c r="G399" s="36" t="s">
        <v>138</v>
      </c>
      <c r="H399" s="36" t="s">
        <v>138</v>
      </c>
      <c r="I399" s="459" t="s">
        <v>1011</v>
      </c>
      <c r="J399" s="367" t="s">
        <v>883</v>
      </c>
      <c r="K399" s="359"/>
    </row>
    <row r="400" spans="1:11" ht="20.25">
      <c r="A400" s="359"/>
      <c r="B400" s="360" t="s">
        <v>133</v>
      </c>
      <c r="C400" s="360" t="s">
        <v>1293</v>
      </c>
      <c r="D400" s="360"/>
      <c r="E400" s="361"/>
      <c r="F400" s="362"/>
      <c r="G400" s="361"/>
      <c r="H400" s="361"/>
      <c r="I400" s="459" t="s">
        <v>224</v>
      </c>
      <c r="J400" s="367" t="s">
        <v>888</v>
      </c>
      <c r="K400" s="359"/>
    </row>
    <row r="401" spans="1:11" ht="20.25">
      <c r="A401" s="374"/>
      <c r="B401" s="375"/>
      <c r="C401" s="375"/>
      <c r="D401" s="375"/>
      <c r="E401" s="407"/>
      <c r="F401" s="408"/>
      <c r="G401" s="407"/>
      <c r="H401" s="407"/>
      <c r="I401" s="460"/>
      <c r="J401" s="375"/>
      <c r="K401" s="374"/>
    </row>
    <row r="402" spans="1:11" ht="20.25">
      <c r="A402" s="359">
        <v>3</v>
      </c>
      <c r="B402" s="360" t="s">
        <v>998</v>
      </c>
      <c r="C402" s="360" t="s">
        <v>1001</v>
      </c>
      <c r="D402" s="360" t="s">
        <v>1005</v>
      </c>
      <c r="E402" s="361">
        <v>100000</v>
      </c>
      <c r="F402" s="362"/>
      <c r="G402" s="361">
        <v>100000</v>
      </c>
      <c r="H402" s="361">
        <v>100000</v>
      </c>
      <c r="I402" s="459" t="s">
        <v>1010</v>
      </c>
      <c r="J402" s="360" t="s">
        <v>1006</v>
      </c>
      <c r="K402" s="359" t="s">
        <v>31</v>
      </c>
    </row>
    <row r="403" spans="1:11" ht="20.25">
      <c r="A403" s="359"/>
      <c r="B403" s="360" t="s">
        <v>999</v>
      </c>
      <c r="C403" s="360" t="s">
        <v>1002</v>
      </c>
      <c r="D403" s="360"/>
      <c r="E403" s="36" t="s">
        <v>138</v>
      </c>
      <c r="F403" s="37"/>
      <c r="G403" s="36" t="s">
        <v>138</v>
      </c>
      <c r="H403" s="36" t="s">
        <v>138</v>
      </c>
      <c r="I403" s="459" t="s">
        <v>1011</v>
      </c>
      <c r="J403" s="360" t="s">
        <v>1007</v>
      </c>
      <c r="K403" s="359"/>
    </row>
    <row r="404" spans="1:11" ht="20.25">
      <c r="A404" s="359"/>
      <c r="B404" s="360" t="s">
        <v>1000</v>
      </c>
      <c r="C404" s="360" t="s">
        <v>1003</v>
      </c>
      <c r="D404" s="360"/>
      <c r="E404" s="361"/>
      <c r="F404" s="362"/>
      <c r="G404" s="361"/>
      <c r="H404" s="361"/>
      <c r="I404" s="459" t="s">
        <v>224</v>
      </c>
      <c r="J404" s="360" t="s">
        <v>1008</v>
      </c>
      <c r="K404" s="359"/>
    </row>
    <row r="405" spans="1:11" ht="20.25">
      <c r="A405" s="374"/>
      <c r="B405" s="375"/>
      <c r="C405" s="375" t="s">
        <v>1004</v>
      </c>
      <c r="D405" s="375"/>
      <c r="E405" s="407"/>
      <c r="F405" s="450"/>
      <c r="G405" s="407"/>
      <c r="H405" s="407"/>
      <c r="I405" s="460"/>
      <c r="J405" s="375" t="s">
        <v>1009</v>
      </c>
      <c r="K405" s="374"/>
    </row>
    <row r="406" spans="1:11" ht="20.25">
      <c r="A406" s="359">
        <v>4</v>
      </c>
      <c r="B406" s="360" t="s">
        <v>1849</v>
      </c>
      <c r="C406" s="360" t="s">
        <v>1850</v>
      </c>
      <c r="D406" s="360" t="s">
        <v>1851</v>
      </c>
      <c r="E406" s="361">
        <v>100000</v>
      </c>
      <c r="F406" s="362"/>
      <c r="G406" s="361">
        <v>100000</v>
      </c>
      <c r="H406" s="361">
        <v>100000</v>
      </c>
      <c r="I406" s="360" t="s">
        <v>1855</v>
      </c>
      <c r="J406" s="459" t="s">
        <v>1010</v>
      </c>
      <c r="K406" s="359" t="s">
        <v>31</v>
      </c>
    </row>
    <row r="407" spans="1:11" ht="20.25">
      <c r="A407" s="359"/>
      <c r="B407" s="360"/>
      <c r="C407" s="360" t="s">
        <v>1853</v>
      </c>
      <c r="D407" s="360" t="s">
        <v>1852</v>
      </c>
      <c r="E407" s="36" t="s">
        <v>138</v>
      </c>
      <c r="F407" s="37"/>
      <c r="G407" s="36" t="s">
        <v>138</v>
      </c>
      <c r="H407" s="36" t="s">
        <v>138</v>
      </c>
      <c r="I407" s="459" t="s">
        <v>1856</v>
      </c>
      <c r="J407" s="459" t="s">
        <v>1011</v>
      </c>
      <c r="K407" s="359"/>
    </row>
    <row r="408" spans="1:11" ht="20.25">
      <c r="A408" s="359"/>
      <c r="B408" s="360"/>
      <c r="C408" s="360" t="s">
        <v>1854</v>
      </c>
      <c r="D408" s="360"/>
      <c r="E408" s="361"/>
      <c r="F408" s="362"/>
      <c r="G408" s="361"/>
      <c r="H408" s="361"/>
      <c r="I408" s="459"/>
      <c r="J408" s="459" t="s">
        <v>224</v>
      </c>
      <c r="K408" s="359"/>
    </row>
    <row r="409" spans="1:11" ht="20.25">
      <c r="A409" s="374"/>
      <c r="B409" s="375"/>
      <c r="C409" s="375"/>
      <c r="D409" s="375"/>
      <c r="E409" s="407"/>
      <c r="F409" s="408"/>
      <c r="G409" s="407"/>
      <c r="H409" s="407"/>
      <c r="I409" s="460"/>
      <c r="J409" s="375"/>
      <c r="K409" s="374"/>
    </row>
    <row r="410" spans="1:11" ht="20.25">
      <c r="A410" s="359">
        <v>5</v>
      </c>
      <c r="B410" s="360" t="s">
        <v>2476</v>
      </c>
      <c r="C410" s="360" t="s">
        <v>2479</v>
      </c>
      <c r="D410" s="360" t="s">
        <v>2477</v>
      </c>
      <c r="E410" s="361">
        <v>50000</v>
      </c>
      <c r="F410" s="362"/>
      <c r="G410" s="361">
        <v>50000</v>
      </c>
      <c r="H410" s="361">
        <v>50000</v>
      </c>
      <c r="I410" s="459" t="s">
        <v>1010</v>
      </c>
      <c r="J410" s="360" t="s">
        <v>2478</v>
      </c>
      <c r="K410" s="359" t="s">
        <v>31</v>
      </c>
    </row>
    <row r="411" spans="1:11" ht="20.25">
      <c r="A411" s="359"/>
      <c r="B411" s="360" t="s">
        <v>2475</v>
      </c>
      <c r="C411" s="360" t="s">
        <v>1002</v>
      </c>
      <c r="D411" s="360"/>
      <c r="E411" s="36" t="s">
        <v>138</v>
      </c>
      <c r="F411" s="37"/>
      <c r="G411" s="36" t="s">
        <v>138</v>
      </c>
      <c r="H411" s="36" t="s">
        <v>138</v>
      </c>
      <c r="I411" s="459" t="s">
        <v>1011</v>
      </c>
      <c r="J411" s="360" t="s">
        <v>1007</v>
      </c>
      <c r="K411" s="359"/>
    </row>
    <row r="412" spans="1:11" ht="20.25">
      <c r="A412" s="359"/>
      <c r="B412" s="360"/>
      <c r="C412" s="360" t="s">
        <v>1003</v>
      </c>
      <c r="D412" s="360"/>
      <c r="E412" s="361"/>
      <c r="F412" s="362"/>
      <c r="G412" s="361"/>
      <c r="H412" s="361"/>
      <c r="I412" s="459" t="s">
        <v>224</v>
      </c>
      <c r="J412" s="360" t="s">
        <v>1008</v>
      </c>
      <c r="K412" s="359"/>
    </row>
    <row r="413" spans="1:11" ht="20.25">
      <c r="A413" s="374"/>
      <c r="B413" s="375"/>
      <c r="C413" s="375" t="s">
        <v>1004</v>
      </c>
      <c r="D413" s="375"/>
      <c r="E413" s="407"/>
      <c r="F413" s="450"/>
      <c r="G413" s="407"/>
      <c r="H413" s="407"/>
      <c r="I413" s="460"/>
      <c r="J413" s="375" t="s">
        <v>1009</v>
      </c>
      <c r="K413" s="374"/>
    </row>
    <row r="414" spans="1:11" s="379" customFormat="1" ht="20.25">
      <c r="A414" s="738" t="s">
        <v>1464</v>
      </c>
      <c r="B414" s="739"/>
      <c r="C414" s="435" t="s">
        <v>2474</v>
      </c>
      <c r="D414" s="435" t="s">
        <v>12</v>
      </c>
      <c r="E414" s="436">
        <f>E394+E398+E402+E406+E410</f>
        <v>325000</v>
      </c>
      <c r="F414" s="437"/>
      <c r="G414" s="436">
        <f>G394+G398+G402+G406+G410</f>
        <v>325000</v>
      </c>
      <c r="H414" s="436">
        <f>H394+H398+H402+H406+H410</f>
        <v>325000</v>
      </c>
      <c r="I414" s="436"/>
      <c r="J414" s="438"/>
      <c r="K414" s="435"/>
    </row>
    <row r="415" spans="1:11" ht="20.25">
      <c r="A415" s="464"/>
      <c r="B415" s="465"/>
      <c r="C415" s="465"/>
      <c r="D415" s="466">
        <v>79</v>
      </c>
      <c r="E415" s="467"/>
      <c r="F415" s="467"/>
      <c r="G415" s="467"/>
      <c r="H415" s="467"/>
      <c r="I415" s="468"/>
      <c r="J415" s="465"/>
      <c r="K415" s="464"/>
    </row>
    <row r="416" spans="1:11" ht="20.25">
      <c r="A416" s="464"/>
      <c r="B416" s="465"/>
      <c r="C416" s="465"/>
      <c r="D416" s="466"/>
      <c r="E416" s="467"/>
      <c r="F416" s="467"/>
      <c r="G416" s="467"/>
      <c r="H416" s="467"/>
      <c r="I416" s="468"/>
      <c r="J416" s="465"/>
      <c r="K416" s="464"/>
    </row>
    <row r="417" spans="1:11" s="380" customFormat="1" ht="20.25">
      <c r="A417" s="383" t="s">
        <v>866</v>
      </c>
      <c r="B417" s="383"/>
      <c r="C417" s="383"/>
      <c r="D417" s="384"/>
      <c r="E417" s="385"/>
      <c r="F417" s="386"/>
      <c r="G417" s="385"/>
      <c r="H417" s="385"/>
      <c r="I417" s="387"/>
      <c r="J417" s="388"/>
      <c r="K417" s="388"/>
    </row>
    <row r="418" spans="1:11" s="380" customFormat="1" ht="20.25">
      <c r="A418" s="389" t="s">
        <v>877</v>
      </c>
      <c r="B418" s="390"/>
      <c r="C418" s="389"/>
      <c r="D418" s="391"/>
      <c r="E418" s="392"/>
      <c r="F418" s="393"/>
      <c r="G418" s="392"/>
      <c r="H418" s="392"/>
      <c r="I418" s="394"/>
      <c r="J418" s="395"/>
      <c r="K418" s="395"/>
    </row>
    <row r="419" spans="1:11" s="379" customFormat="1" ht="20.25">
      <c r="A419" s="729" t="s">
        <v>4</v>
      </c>
      <c r="B419" s="729" t="s">
        <v>3</v>
      </c>
      <c r="C419" s="729" t="s">
        <v>5</v>
      </c>
      <c r="D419" s="729" t="s">
        <v>6</v>
      </c>
      <c r="E419" s="735" t="s">
        <v>63</v>
      </c>
      <c r="F419" s="736"/>
      <c r="G419" s="736"/>
      <c r="H419" s="737"/>
      <c r="I419" s="396" t="s">
        <v>20</v>
      </c>
      <c r="J419" s="397" t="s">
        <v>7</v>
      </c>
      <c r="K419" s="397" t="s">
        <v>8</v>
      </c>
    </row>
    <row r="420" spans="1:11" s="379" customFormat="1" ht="20.25">
      <c r="A420" s="730"/>
      <c r="B420" s="730"/>
      <c r="C420" s="730"/>
      <c r="D420" s="730"/>
      <c r="E420" s="503" t="s">
        <v>245</v>
      </c>
      <c r="F420" s="398"/>
      <c r="G420" s="503" t="s">
        <v>246</v>
      </c>
      <c r="H420" s="503" t="s">
        <v>247</v>
      </c>
      <c r="I420" s="399" t="s">
        <v>21</v>
      </c>
      <c r="J420" s="400" t="s">
        <v>64</v>
      </c>
      <c r="K420" s="400" t="s">
        <v>9</v>
      </c>
    </row>
    <row r="421" spans="1:11" s="379" customFormat="1" ht="20.25">
      <c r="A421" s="731"/>
      <c r="B421" s="731"/>
      <c r="C421" s="731"/>
      <c r="D421" s="504" t="s">
        <v>16</v>
      </c>
      <c r="E421" s="504" t="s">
        <v>15</v>
      </c>
      <c r="F421" s="401"/>
      <c r="G421" s="504" t="s">
        <v>15</v>
      </c>
      <c r="H421" s="504" t="s">
        <v>15</v>
      </c>
      <c r="I421" s="402"/>
      <c r="J421" s="403"/>
      <c r="K421" s="403"/>
    </row>
    <row r="422" spans="1:11" ht="20.25">
      <c r="A422" s="359">
        <v>1</v>
      </c>
      <c r="B422" s="360" t="s">
        <v>961</v>
      </c>
      <c r="C422" s="360" t="s">
        <v>964</v>
      </c>
      <c r="D422" s="360" t="s">
        <v>968</v>
      </c>
      <c r="E422" s="361">
        <v>45000</v>
      </c>
      <c r="F422" s="362"/>
      <c r="G422" s="361">
        <v>45000</v>
      </c>
      <c r="H422" s="361">
        <v>45000</v>
      </c>
      <c r="I422" s="459" t="s">
        <v>1262</v>
      </c>
      <c r="J422" s="360" t="s">
        <v>970</v>
      </c>
      <c r="K422" s="359" t="s">
        <v>31</v>
      </c>
    </row>
    <row r="423" spans="1:11" ht="20.25">
      <c r="A423" s="359"/>
      <c r="B423" s="360" t="s">
        <v>962</v>
      </c>
      <c r="C423" s="360" t="s">
        <v>965</v>
      </c>
      <c r="D423" s="360" t="s">
        <v>1210</v>
      </c>
      <c r="E423" s="36" t="s">
        <v>138</v>
      </c>
      <c r="F423" s="37"/>
      <c r="G423" s="36" t="s">
        <v>138</v>
      </c>
      <c r="H423" s="36" t="s">
        <v>138</v>
      </c>
      <c r="I423" s="459" t="s">
        <v>1263</v>
      </c>
      <c r="J423" s="360" t="s">
        <v>971</v>
      </c>
      <c r="K423" s="359"/>
    </row>
    <row r="424" spans="1:11" ht="20.25">
      <c r="A424" s="359"/>
      <c r="B424" s="360" t="s">
        <v>963</v>
      </c>
      <c r="C424" s="360" t="s">
        <v>966</v>
      </c>
      <c r="D424" s="360" t="s">
        <v>969</v>
      </c>
      <c r="E424" s="361"/>
      <c r="F424" s="362"/>
      <c r="G424" s="361"/>
      <c r="H424" s="361"/>
      <c r="I424" s="459"/>
      <c r="J424" s="360" t="s">
        <v>972</v>
      </c>
      <c r="K424" s="359"/>
    </row>
    <row r="425" spans="1:11" ht="20.25">
      <c r="A425" s="359"/>
      <c r="B425" s="360"/>
      <c r="C425" s="360" t="s">
        <v>967</v>
      </c>
      <c r="D425" s="360"/>
      <c r="E425" s="361"/>
      <c r="F425" s="362"/>
      <c r="G425" s="361"/>
      <c r="H425" s="361"/>
      <c r="I425" s="459"/>
      <c r="J425" s="360" t="s">
        <v>973</v>
      </c>
      <c r="K425" s="359"/>
    </row>
    <row r="426" spans="1:11" ht="20.25">
      <c r="A426" s="374"/>
      <c r="B426" s="375"/>
      <c r="C426" s="375"/>
      <c r="D426" s="375"/>
      <c r="E426" s="407"/>
      <c r="F426" s="408"/>
      <c r="G426" s="407"/>
      <c r="H426" s="407"/>
      <c r="I426" s="460"/>
      <c r="J426" s="375"/>
      <c r="K426" s="374"/>
    </row>
    <row r="427" spans="1:11" ht="20.25">
      <c r="A427" s="359">
        <v>2</v>
      </c>
      <c r="B427" s="360" t="s">
        <v>1252</v>
      </c>
      <c r="C427" s="360" t="s">
        <v>1257</v>
      </c>
      <c r="D427" s="360" t="s">
        <v>1254</v>
      </c>
      <c r="E427" s="361">
        <v>45000</v>
      </c>
      <c r="F427" s="362"/>
      <c r="G427" s="361">
        <v>45000</v>
      </c>
      <c r="H427" s="361">
        <v>45000</v>
      </c>
      <c r="I427" s="459" t="s">
        <v>1264</v>
      </c>
      <c r="J427" s="459" t="s">
        <v>1261</v>
      </c>
      <c r="K427" s="359" t="s">
        <v>31</v>
      </c>
    </row>
    <row r="428" spans="1:11" ht="20.25">
      <c r="A428" s="359"/>
      <c r="B428" s="360" t="s">
        <v>1253</v>
      </c>
      <c r="C428" s="360" t="s">
        <v>1258</v>
      </c>
      <c r="D428" s="360" t="s">
        <v>1255</v>
      </c>
      <c r="E428" s="36" t="s">
        <v>138</v>
      </c>
      <c r="F428" s="37"/>
      <c r="G428" s="36" t="s">
        <v>138</v>
      </c>
      <c r="H428" s="36" t="s">
        <v>138</v>
      </c>
      <c r="I428" s="459" t="s">
        <v>1265</v>
      </c>
      <c r="J428" s="459" t="s">
        <v>1260</v>
      </c>
      <c r="K428" s="359"/>
    </row>
    <row r="429" spans="1:11" ht="20.25">
      <c r="A429" s="359"/>
      <c r="B429" s="360" t="s">
        <v>133</v>
      </c>
      <c r="C429" s="360" t="s">
        <v>1259</v>
      </c>
      <c r="D429" s="360" t="s">
        <v>1256</v>
      </c>
      <c r="E429" s="361"/>
      <c r="F429" s="362"/>
      <c r="G429" s="361"/>
      <c r="H429" s="361"/>
      <c r="I429" s="459" t="s">
        <v>1262</v>
      </c>
      <c r="J429" s="459"/>
      <c r="K429" s="359"/>
    </row>
    <row r="430" spans="1:11" ht="20.25">
      <c r="A430" s="359"/>
      <c r="B430" s="360"/>
      <c r="C430" s="360"/>
      <c r="D430" s="360"/>
      <c r="E430" s="361"/>
      <c r="F430" s="362"/>
      <c r="G430" s="361"/>
      <c r="H430" s="361"/>
      <c r="I430" s="459" t="s">
        <v>1263</v>
      </c>
      <c r="J430" s="360"/>
      <c r="K430" s="359"/>
    </row>
    <row r="431" spans="1:11" ht="20.25">
      <c r="A431" s="374"/>
      <c r="B431" s="375"/>
      <c r="C431" s="375"/>
      <c r="D431" s="375"/>
      <c r="E431" s="407"/>
      <c r="F431" s="408"/>
      <c r="G431" s="407"/>
      <c r="H431" s="407"/>
      <c r="I431" s="460"/>
      <c r="J431" s="375"/>
      <c r="K431" s="374"/>
    </row>
    <row r="432" spans="1:11" ht="20.25">
      <c r="A432" s="359">
        <v>3</v>
      </c>
      <c r="B432" s="360" t="s">
        <v>1266</v>
      </c>
      <c r="C432" s="360" t="s">
        <v>1270</v>
      </c>
      <c r="D432" s="360" t="s">
        <v>981</v>
      </c>
      <c r="E432" s="361">
        <v>30000</v>
      </c>
      <c r="F432" s="362"/>
      <c r="G432" s="361">
        <v>30000</v>
      </c>
      <c r="H432" s="361">
        <v>30000</v>
      </c>
      <c r="I432" s="459" t="s">
        <v>1274</v>
      </c>
      <c r="J432" s="459" t="s">
        <v>1274</v>
      </c>
      <c r="K432" s="359" t="s">
        <v>31</v>
      </c>
    </row>
    <row r="433" spans="1:11" ht="20.25">
      <c r="A433" s="359"/>
      <c r="B433" s="360" t="s">
        <v>1267</v>
      </c>
      <c r="C433" s="360" t="s">
        <v>1271</v>
      </c>
      <c r="D433" s="360"/>
      <c r="E433" s="36" t="s">
        <v>138</v>
      </c>
      <c r="F433" s="37"/>
      <c r="G433" s="36" t="s">
        <v>138</v>
      </c>
      <c r="H433" s="36" t="s">
        <v>138</v>
      </c>
      <c r="I433" s="459" t="s">
        <v>1275</v>
      </c>
      <c r="J433" s="459" t="s">
        <v>1275</v>
      </c>
      <c r="K433" s="359"/>
    </row>
    <row r="434" spans="1:11" ht="20.25">
      <c r="A434" s="359"/>
      <c r="B434" s="360" t="s">
        <v>1269</v>
      </c>
      <c r="C434" s="360" t="s">
        <v>1273</v>
      </c>
      <c r="D434" s="360"/>
      <c r="E434" s="361"/>
      <c r="F434" s="362"/>
      <c r="G434" s="361"/>
      <c r="H434" s="361"/>
      <c r="I434" s="459" t="s">
        <v>1276</v>
      </c>
      <c r="J434" s="459" t="s">
        <v>1276</v>
      </c>
      <c r="K434" s="359"/>
    </row>
    <row r="435" spans="1:11" ht="20.25">
      <c r="A435" s="359"/>
      <c r="B435" s="360" t="s">
        <v>1268</v>
      </c>
      <c r="C435" s="360" t="s">
        <v>1272</v>
      </c>
      <c r="D435" s="360"/>
      <c r="E435" s="361"/>
      <c r="F435" s="362"/>
      <c r="G435" s="361"/>
      <c r="H435" s="361"/>
      <c r="I435" s="459"/>
      <c r="J435" s="360"/>
      <c r="K435" s="359"/>
    </row>
    <row r="436" spans="1:11" ht="20.25">
      <c r="A436" s="374"/>
      <c r="B436" s="375"/>
      <c r="C436" s="375"/>
      <c r="D436" s="375"/>
      <c r="E436" s="407"/>
      <c r="F436" s="408"/>
      <c r="G436" s="407"/>
      <c r="H436" s="407"/>
      <c r="I436" s="460"/>
      <c r="J436" s="375"/>
      <c r="K436" s="374"/>
    </row>
    <row r="437" spans="1:11" ht="20.25">
      <c r="A437" s="359">
        <v>4</v>
      </c>
      <c r="B437" s="360" t="s">
        <v>1277</v>
      </c>
      <c r="C437" s="360" t="s">
        <v>1286</v>
      </c>
      <c r="D437" s="360" t="s">
        <v>981</v>
      </c>
      <c r="E437" s="361">
        <v>3000</v>
      </c>
      <c r="F437" s="362"/>
      <c r="G437" s="361">
        <v>3000</v>
      </c>
      <c r="H437" s="361">
        <v>3000</v>
      </c>
      <c r="I437" s="459" t="s">
        <v>1279</v>
      </c>
      <c r="J437" s="360" t="s">
        <v>1287</v>
      </c>
      <c r="K437" s="359" t="s">
        <v>31</v>
      </c>
    </row>
    <row r="438" spans="1:11" ht="20.25">
      <c r="A438" s="359"/>
      <c r="B438" s="360" t="s">
        <v>1278</v>
      </c>
      <c r="C438" s="360" t="s">
        <v>1283</v>
      </c>
      <c r="D438" s="360"/>
      <c r="E438" s="36" t="s">
        <v>138</v>
      </c>
      <c r="F438" s="37"/>
      <c r="G438" s="36" t="s">
        <v>138</v>
      </c>
      <c r="H438" s="36" t="s">
        <v>138</v>
      </c>
      <c r="I438" s="459" t="s">
        <v>1280</v>
      </c>
      <c r="J438" s="360" t="s">
        <v>1283</v>
      </c>
      <c r="K438" s="359"/>
    </row>
    <row r="439" spans="1:11" ht="20.25">
      <c r="A439" s="359"/>
      <c r="B439" s="360" t="s">
        <v>171</v>
      </c>
      <c r="C439" s="360" t="s">
        <v>1284</v>
      </c>
      <c r="D439" s="360"/>
      <c r="E439" s="361"/>
      <c r="F439" s="362"/>
      <c r="G439" s="361"/>
      <c r="H439" s="361"/>
      <c r="I439" s="459" t="s">
        <v>1281</v>
      </c>
      <c r="J439" s="360" t="s">
        <v>1288</v>
      </c>
      <c r="K439" s="359"/>
    </row>
    <row r="440" spans="1:11" ht="20.25">
      <c r="A440" s="359"/>
      <c r="B440" s="360"/>
      <c r="C440" s="360" t="s">
        <v>1285</v>
      </c>
      <c r="D440" s="360"/>
      <c r="E440" s="361"/>
      <c r="F440" s="362"/>
      <c r="G440" s="361"/>
      <c r="H440" s="361"/>
      <c r="I440" s="459" t="s">
        <v>1282</v>
      </c>
      <c r="J440" s="360" t="s">
        <v>1285</v>
      </c>
      <c r="K440" s="359"/>
    </row>
    <row r="441" spans="1:11" ht="20.25">
      <c r="A441" s="374"/>
      <c r="B441" s="375"/>
      <c r="C441" s="375"/>
      <c r="D441" s="375"/>
      <c r="E441" s="407"/>
      <c r="F441" s="408"/>
      <c r="G441" s="407"/>
      <c r="H441" s="407"/>
      <c r="I441" s="460"/>
      <c r="J441" s="375"/>
      <c r="K441" s="374"/>
    </row>
    <row r="442" spans="1:11" ht="20.25">
      <c r="A442" s="464"/>
      <c r="B442" s="465"/>
      <c r="C442" s="465"/>
      <c r="D442" s="466">
        <v>80</v>
      </c>
      <c r="E442" s="467"/>
      <c r="F442" s="467"/>
      <c r="G442" s="467"/>
      <c r="H442" s="467"/>
      <c r="I442" s="468"/>
      <c r="J442" s="465"/>
      <c r="K442" s="464"/>
    </row>
    <row r="443" spans="1:11" s="380" customFormat="1" ht="20.25">
      <c r="A443" s="383" t="s">
        <v>866</v>
      </c>
      <c r="B443" s="383"/>
      <c r="C443" s="383"/>
      <c r="D443" s="384"/>
      <c r="E443" s="385"/>
      <c r="F443" s="386"/>
      <c r="G443" s="385"/>
      <c r="H443" s="385"/>
      <c r="I443" s="387"/>
      <c r="J443" s="388"/>
      <c r="K443" s="388"/>
    </row>
    <row r="444" spans="1:11" s="380" customFormat="1" ht="20.25">
      <c r="A444" s="389" t="s">
        <v>877</v>
      </c>
      <c r="B444" s="390"/>
      <c r="C444" s="389"/>
      <c r="D444" s="391"/>
      <c r="E444" s="392"/>
      <c r="F444" s="393"/>
      <c r="G444" s="392"/>
      <c r="H444" s="392"/>
      <c r="I444" s="394"/>
      <c r="J444" s="395"/>
      <c r="K444" s="395"/>
    </row>
    <row r="445" spans="1:11" s="379" customFormat="1" ht="20.25">
      <c r="A445" s="729" t="s">
        <v>4</v>
      </c>
      <c r="B445" s="729" t="s">
        <v>3</v>
      </c>
      <c r="C445" s="729" t="s">
        <v>5</v>
      </c>
      <c r="D445" s="729" t="s">
        <v>6</v>
      </c>
      <c r="E445" s="735" t="s">
        <v>63</v>
      </c>
      <c r="F445" s="736"/>
      <c r="G445" s="736"/>
      <c r="H445" s="737"/>
      <c r="I445" s="396" t="s">
        <v>20</v>
      </c>
      <c r="J445" s="397" t="s">
        <v>7</v>
      </c>
      <c r="K445" s="397" t="s">
        <v>8</v>
      </c>
    </row>
    <row r="446" spans="1:11" s="379" customFormat="1" ht="20.25">
      <c r="A446" s="730"/>
      <c r="B446" s="730"/>
      <c r="C446" s="730"/>
      <c r="D446" s="730"/>
      <c r="E446" s="503" t="s">
        <v>245</v>
      </c>
      <c r="F446" s="398"/>
      <c r="G446" s="503" t="s">
        <v>246</v>
      </c>
      <c r="H446" s="503" t="s">
        <v>247</v>
      </c>
      <c r="I446" s="399" t="s">
        <v>21</v>
      </c>
      <c r="J446" s="400" t="s">
        <v>64</v>
      </c>
      <c r="K446" s="400" t="s">
        <v>9</v>
      </c>
    </row>
    <row r="447" spans="1:11" s="379" customFormat="1" ht="20.25">
      <c r="A447" s="731"/>
      <c r="B447" s="731"/>
      <c r="C447" s="731"/>
      <c r="D447" s="504" t="s">
        <v>16</v>
      </c>
      <c r="E447" s="504" t="s">
        <v>15</v>
      </c>
      <c r="F447" s="401"/>
      <c r="G447" s="504" t="s">
        <v>15</v>
      </c>
      <c r="H447" s="504" t="s">
        <v>15</v>
      </c>
      <c r="I447" s="402"/>
      <c r="J447" s="403"/>
      <c r="K447" s="403"/>
    </row>
    <row r="448" spans="1:11" ht="20.25">
      <c r="A448" s="359">
        <v>5</v>
      </c>
      <c r="B448" s="360" t="s">
        <v>1294</v>
      </c>
      <c r="C448" s="360" t="s">
        <v>1296</v>
      </c>
      <c r="D448" s="360" t="s">
        <v>981</v>
      </c>
      <c r="E448" s="361">
        <v>45000</v>
      </c>
      <c r="F448" s="362"/>
      <c r="G448" s="361">
        <v>45000</v>
      </c>
      <c r="H448" s="361">
        <v>45000</v>
      </c>
      <c r="I448" s="459" t="s">
        <v>1300</v>
      </c>
      <c r="J448" s="459" t="s">
        <v>1302</v>
      </c>
      <c r="K448" s="359" t="s">
        <v>31</v>
      </c>
    </row>
    <row r="449" spans="1:11" ht="20.25">
      <c r="A449" s="359"/>
      <c r="B449" s="360" t="s">
        <v>1295</v>
      </c>
      <c r="C449" s="360" t="s">
        <v>1297</v>
      </c>
      <c r="D449" s="360"/>
      <c r="E449" s="36" t="s">
        <v>138</v>
      </c>
      <c r="F449" s="37"/>
      <c r="G449" s="36" t="s">
        <v>138</v>
      </c>
      <c r="H449" s="36" t="s">
        <v>138</v>
      </c>
      <c r="I449" s="459" t="s">
        <v>1301</v>
      </c>
      <c r="J449" s="459" t="s">
        <v>1303</v>
      </c>
      <c r="K449" s="359"/>
    </row>
    <row r="450" spans="1:11" ht="20.25">
      <c r="A450" s="359"/>
      <c r="B450" s="360"/>
      <c r="C450" s="360" t="s">
        <v>1298</v>
      </c>
      <c r="D450" s="360"/>
      <c r="E450" s="361"/>
      <c r="F450" s="362"/>
      <c r="G450" s="361"/>
      <c r="H450" s="361"/>
      <c r="I450" s="459" t="s">
        <v>224</v>
      </c>
      <c r="J450" s="459" t="s">
        <v>1305</v>
      </c>
      <c r="K450" s="359"/>
    </row>
    <row r="451" spans="1:11" ht="20.25">
      <c r="A451" s="359"/>
      <c r="B451" s="360"/>
      <c r="C451" s="360" t="s">
        <v>1299</v>
      </c>
      <c r="D451" s="360"/>
      <c r="E451" s="361"/>
      <c r="F451" s="362"/>
      <c r="G451" s="361"/>
      <c r="H451" s="361"/>
      <c r="I451" s="459"/>
      <c r="J451" s="360" t="s">
        <v>1304</v>
      </c>
      <c r="K451" s="359"/>
    </row>
    <row r="452" spans="1:11" ht="20.25">
      <c r="A452" s="374"/>
      <c r="B452" s="375"/>
      <c r="C452" s="375"/>
      <c r="D452" s="375"/>
      <c r="E452" s="407"/>
      <c r="F452" s="408"/>
      <c r="G452" s="407"/>
      <c r="H452" s="407"/>
      <c r="I452" s="460"/>
      <c r="J452" s="375"/>
      <c r="K452" s="374"/>
    </row>
    <row r="453" spans="1:11" ht="20.25">
      <c r="A453" s="359">
        <v>6</v>
      </c>
      <c r="B453" s="360" t="s">
        <v>1306</v>
      </c>
      <c r="C453" s="360" t="s">
        <v>1308</v>
      </c>
      <c r="D453" s="360" t="s">
        <v>981</v>
      </c>
      <c r="E453" s="361">
        <v>10500</v>
      </c>
      <c r="F453" s="362"/>
      <c r="G453" s="361">
        <v>10500</v>
      </c>
      <c r="H453" s="361">
        <v>10500</v>
      </c>
      <c r="I453" s="459" t="s">
        <v>1300</v>
      </c>
      <c r="J453" s="459" t="s">
        <v>1309</v>
      </c>
      <c r="K453" s="359" t="s">
        <v>31</v>
      </c>
    </row>
    <row r="454" spans="1:11" ht="20.25">
      <c r="A454" s="359"/>
      <c r="B454" s="360" t="s">
        <v>1307</v>
      </c>
      <c r="C454" s="360" t="s">
        <v>219</v>
      </c>
      <c r="D454" s="360"/>
      <c r="E454" s="36" t="s">
        <v>138</v>
      </c>
      <c r="F454" s="37"/>
      <c r="G454" s="36" t="s">
        <v>138</v>
      </c>
      <c r="H454" s="36" t="s">
        <v>138</v>
      </c>
      <c r="I454" s="459" t="s">
        <v>1312</v>
      </c>
      <c r="J454" s="459" t="s">
        <v>1310</v>
      </c>
      <c r="K454" s="359"/>
    </row>
    <row r="455" spans="1:11" ht="20.25">
      <c r="A455" s="359"/>
      <c r="B455" s="360"/>
      <c r="C455" s="360"/>
      <c r="D455" s="360"/>
      <c r="E455" s="361"/>
      <c r="F455" s="362"/>
      <c r="G455" s="361"/>
      <c r="H455" s="361"/>
      <c r="I455" s="459" t="s">
        <v>1313</v>
      </c>
      <c r="J455" s="459" t="s">
        <v>1311</v>
      </c>
      <c r="K455" s="359"/>
    </row>
    <row r="456" spans="1:11" ht="20.25">
      <c r="A456" s="374"/>
      <c r="B456" s="375"/>
      <c r="C456" s="375"/>
      <c r="D456" s="375"/>
      <c r="E456" s="407"/>
      <c r="F456" s="408"/>
      <c r="G456" s="407"/>
      <c r="H456" s="407"/>
      <c r="I456" s="460"/>
      <c r="J456" s="375"/>
      <c r="K456" s="374"/>
    </row>
    <row r="457" spans="1:11" ht="20.25">
      <c r="A457" s="359">
        <v>7</v>
      </c>
      <c r="B457" s="360" t="s">
        <v>1314</v>
      </c>
      <c r="C457" s="360" t="s">
        <v>1316</v>
      </c>
      <c r="D457" s="360" t="s">
        <v>981</v>
      </c>
      <c r="E457" s="361">
        <v>10500</v>
      </c>
      <c r="F457" s="362"/>
      <c r="G457" s="361">
        <v>10500</v>
      </c>
      <c r="H457" s="361">
        <v>10500</v>
      </c>
      <c r="I457" s="459" t="s">
        <v>1321</v>
      </c>
      <c r="J457" s="459" t="s">
        <v>1318</v>
      </c>
      <c r="K457" s="359" t="s">
        <v>31</v>
      </c>
    </row>
    <row r="458" spans="1:11" ht="20.25">
      <c r="A458" s="359"/>
      <c r="B458" s="360" t="s">
        <v>1315</v>
      </c>
      <c r="C458" s="360" t="s">
        <v>153</v>
      </c>
      <c r="D458" s="360"/>
      <c r="E458" s="36" t="s">
        <v>138</v>
      </c>
      <c r="F458" s="37"/>
      <c r="G458" s="36" t="s">
        <v>138</v>
      </c>
      <c r="H458" s="36" t="s">
        <v>138</v>
      </c>
      <c r="I458" s="459" t="s">
        <v>1322</v>
      </c>
      <c r="J458" s="459" t="s">
        <v>1319</v>
      </c>
      <c r="K458" s="359"/>
    </row>
    <row r="459" spans="1:11" ht="20.25">
      <c r="A459" s="359"/>
      <c r="B459" s="360"/>
      <c r="C459" s="360"/>
      <c r="D459" s="360"/>
      <c r="E459" s="361"/>
      <c r="F459" s="362"/>
      <c r="G459" s="361"/>
      <c r="H459" s="361"/>
      <c r="I459" s="459" t="s">
        <v>1323</v>
      </c>
      <c r="J459" s="459" t="s">
        <v>1320</v>
      </c>
      <c r="K459" s="359"/>
    </row>
    <row r="460" spans="1:11" ht="20.25">
      <c r="A460" s="359"/>
      <c r="B460" s="360"/>
      <c r="C460" s="360"/>
      <c r="D460" s="360"/>
      <c r="E460" s="361"/>
      <c r="F460" s="362"/>
      <c r="G460" s="361"/>
      <c r="H460" s="361"/>
      <c r="I460" s="459" t="s">
        <v>224</v>
      </c>
      <c r="J460" s="360" t="s">
        <v>1317</v>
      </c>
      <c r="K460" s="359"/>
    </row>
    <row r="461" spans="1:11" ht="20.25">
      <c r="A461" s="374"/>
      <c r="B461" s="375"/>
      <c r="C461" s="375"/>
      <c r="D461" s="375"/>
      <c r="E461" s="407"/>
      <c r="F461" s="408"/>
      <c r="G461" s="407"/>
      <c r="H461" s="407"/>
      <c r="I461" s="460"/>
      <c r="J461" s="375"/>
      <c r="K461" s="374"/>
    </row>
    <row r="462" spans="1:11" ht="20.25">
      <c r="A462" s="359">
        <v>8</v>
      </c>
      <c r="B462" s="360" t="s">
        <v>1336</v>
      </c>
      <c r="C462" s="360" t="s">
        <v>1338</v>
      </c>
      <c r="D462" s="360" t="s">
        <v>1344</v>
      </c>
      <c r="E462" s="361">
        <v>15000</v>
      </c>
      <c r="F462" s="362"/>
      <c r="G462" s="361">
        <v>15000</v>
      </c>
      <c r="H462" s="361">
        <v>15000</v>
      </c>
      <c r="I462" s="459" t="s">
        <v>1351</v>
      </c>
      <c r="J462" s="360" t="s">
        <v>1345</v>
      </c>
      <c r="K462" s="359" t="s">
        <v>31</v>
      </c>
    </row>
    <row r="463" spans="1:11" ht="20.25">
      <c r="A463" s="359"/>
      <c r="B463" s="360" t="s">
        <v>1337</v>
      </c>
      <c r="C463" s="360" t="s">
        <v>1339</v>
      </c>
      <c r="D463" s="360" t="s">
        <v>981</v>
      </c>
      <c r="E463" s="36" t="s">
        <v>138</v>
      </c>
      <c r="F463" s="37"/>
      <c r="G463" s="36" t="s">
        <v>138</v>
      </c>
      <c r="H463" s="36" t="s">
        <v>138</v>
      </c>
      <c r="I463" s="459" t="s">
        <v>1352</v>
      </c>
      <c r="J463" s="360" t="s">
        <v>1346</v>
      </c>
      <c r="K463" s="359"/>
    </row>
    <row r="464" spans="1:11" ht="20.25">
      <c r="A464" s="359"/>
      <c r="B464" s="360" t="s">
        <v>110</v>
      </c>
      <c r="C464" s="360" t="s">
        <v>1340</v>
      </c>
      <c r="D464" s="360"/>
      <c r="E464" s="361"/>
      <c r="F464" s="362"/>
      <c r="G464" s="361"/>
      <c r="H464" s="361"/>
      <c r="I464" s="459" t="s">
        <v>1353</v>
      </c>
      <c r="J464" s="360" t="s">
        <v>1347</v>
      </c>
      <c r="K464" s="359"/>
    </row>
    <row r="465" spans="1:11" ht="20.25">
      <c r="A465" s="359"/>
      <c r="B465" s="360"/>
      <c r="C465" s="360" t="s">
        <v>1341</v>
      </c>
      <c r="D465" s="360"/>
      <c r="E465" s="361"/>
      <c r="F465" s="362"/>
      <c r="G465" s="361"/>
      <c r="H465" s="361"/>
      <c r="I465" s="459" t="s">
        <v>1354</v>
      </c>
      <c r="J465" s="360" t="s">
        <v>1348</v>
      </c>
      <c r="K465" s="359"/>
    </row>
    <row r="466" spans="1:11" ht="20.25">
      <c r="A466" s="359"/>
      <c r="B466" s="360"/>
      <c r="C466" s="360" t="s">
        <v>1342</v>
      </c>
      <c r="D466" s="360"/>
      <c r="E466" s="361"/>
      <c r="F466" s="362"/>
      <c r="G466" s="361"/>
      <c r="H466" s="361"/>
      <c r="I466" s="459" t="s">
        <v>1355</v>
      </c>
      <c r="J466" s="360" t="s">
        <v>1349</v>
      </c>
      <c r="K466" s="359"/>
    </row>
    <row r="467" spans="1:11" ht="20.25">
      <c r="A467" s="359"/>
      <c r="B467" s="360"/>
      <c r="C467" s="360" t="s">
        <v>1343</v>
      </c>
      <c r="D467" s="360"/>
      <c r="E467" s="361"/>
      <c r="F467" s="362"/>
      <c r="G467" s="361"/>
      <c r="H467" s="361"/>
      <c r="I467" s="459" t="s">
        <v>1356</v>
      </c>
      <c r="J467" s="360" t="s">
        <v>1350</v>
      </c>
      <c r="K467" s="359"/>
    </row>
    <row r="468" spans="1:11" s="379" customFormat="1" ht="20.25">
      <c r="A468" s="738" t="s">
        <v>1466</v>
      </c>
      <c r="B468" s="739"/>
      <c r="C468" s="435" t="s">
        <v>1467</v>
      </c>
      <c r="D468" s="435" t="s">
        <v>12</v>
      </c>
      <c r="E468" s="436">
        <f>E422+E427+E432+E437+E448+E453+E457+E462</f>
        <v>204000</v>
      </c>
      <c r="F468" s="437"/>
      <c r="G468" s="436">
        <f>G422+G427+G432+G437+G448+G453+G457+G462</f>
        <v>204000</v>
      </c>
      <c r="H468" s="436">
        <f>H422+H427+H432+H437+H448+H453+H457+H462</f>
        <v>204000</v>
      </c>
      <c r="I468" s="436"/>
      <c r="J468" s="438"/>
      <c r="K468" s="435"/>
    </row>
    <row r="469" spans="1:11" ht="20.25">
      <c r="A469" s="464"/>
      <c r="B469" s="465"/>
      <c r="C469" s="465"/>
      <c r="D469" s="466">
        <v>81</v>
      </c>
      <c r="E469" s="467"/>
      <c r="F469" s="467"/>
      <c r="G469" s="467"/>
      <c r="H469" s="467"/>
      <c r="I469" s="468"/>
      <c r="J469" s="465"/>
      <c r="K469" s="464"/>
    </row>
  </sheetData>
  <sheetProtection/>
  <mergeCells count="96">
    <mergeCell ref="E391:H391"/>
    <mergeCell ref="A225:A227"/>
    <mergeCell ref="A278:B278"/>
    <mergeCell ref="B391:B393"/>
    <mergeCell ref="D169:D170"/>
    <mergeCell ref="A387:B387"/>
    <mergeCell ref="A337:A339"/>
    <mergeCell ref="A391:A393"/>
    <mergeCell ref="B253:B255"/>
    <mergeCell ref="A282:A284"/>
    <mergeCell ref="A414:B414"/>
    <mergeCell ref="D391:D392"/>
    <mergeCell ref="A468:B468"/>
    <mergeCell ref="A169:A171"/>
    <mergeCell ref="B169:B171"/>
    <mergeCell ref="A419:A421"/>
    <mergeCell ref="B419:B421"/>
    <mergeCell ref="A364:A366"/>
    <mergeCell ref="B364:B366"/>
    <mergeCell ref="A360:B360"/>
    <mergeCell ref="A86:A88"/>
    <mergeCell ref="D58:D59"/>
    <mergeCell ref="E169:H169"/>
    <mergeCell ref="A309:A311"/>
    <mergeCell ref="B309:B311"/>
    <mergeCell ref="C309:C311"/>
    <mergeCell ref="D309:D310"/>
    <mergeCell ref="E309:H309"/>
    <mergeCell ref="C282:C284"/>
    <mergeCell ref="E58:H58"/>
    <mergeCell ref="D142:D143"/>
    <mergeCell ref="E142:H142"/>
    <mergeCell ref="E282:H282"/>
    <mergeCell ref="E197:H197"/>
    <mergeCell ref="C253:C255"/>
    <mergeCell ref="D253:D254"/>
    <mergeCell ref="E253:H253"/>
    <mergeCell ref="E225:H225"/>
    <mergeCell ref="E115:H115"/>
    <mergeCell ref="C419:C421"/>
    <mergeCell ref="D419:D420"/>
    <mergeCell ref="E419:H419"/>
    <mergeCell ref="C364:C366"/>
    <mergeCell ref="D364:D365"/>
    <mergeCell ref="E364:H364"/>
    <mergeCell ref="C391:C393"/>
    <mergeCell ref="D282:D283"/>
    <mergeCell ref="D337:D338"/>
    <mergeCell ref="B282:B284"/>
    <mergeCell ref="A333:B333"/>
    <mergeCell ref="A115:A117"/>
    <mergeCell ref="B115:B117"/>
    <mergeCell ref="C115:C117"/>
    <mergeCell ref="A142:A144"/>
    <mergeCell ref="B142:B144"/>
    <mergeCell ref="C169:C171"/>
    <mergeCell ref="A253:A255"/>
    <mergeCell ref="C142:C144"/>
    <mergeCell ref="D31:D32"/>
    <mergeCell ref="E31:H31"/>
    <mergeCell ref="C31:C33"/>
    <mergeCell ref="B86:B88"/>
    <mergeCell ref="C86:C88"/>
    <mergeCell ref="D86:D87"/>
    <mergeCell ref="C58:C60"/>
    <mergeCell ref="B58:B60"/>
    <mergeCell ref="A445:A447"/>
    <mergeCell ref="B445:B447"/>
    <mergeCell ref="C445:C447"/>
    <mergeCell ref="D445:D446"/>
    <mergeCell ref="E445:H445"/>
    <mergeCell ref="E86:H86"/>
    <mergeCell ref="A197:A199"/>
    <mergeCell ref="B197:B199"/>
    <mergeCell ref="C197:C199"/>
    <mergeCell ref="D197:D198"/>
    <mergeCell ref="C337:C339"/>
    <mergeCell ref="B337:B339"/>
    <mergeCell ref="E337:H337"/>
    <mergeCell ref="A31:A33"/>
    <mergeCell ref="B31:B33"/>
    <mergeCell ref="A9:A11"/>
    <mergeCell ref="B9:B11"/>
    <mergeCell ref="C9:C11"/>
    <mergeCell ref="D9:D10"/>
    <mergeCell ref="E9:H9"/>
    <mergeCell ref="A1:K1"/>
    <mergeCell ref="A2:K2"/>
    <mergeCell ref="A3:K3"/>
    <mergeCell ref="A4:C4"/>
    <mergeCell ref="A5:D5"/>
    <mergeCell ref="C225:C227"/>
    <mergeCell ref="D225:D226"/>
    <mergeCell ref="D115:D116"/>
    <mergeCell ref="B225:B227"/>
    <mergeCell ref="A58:A60"/>
  </mergeCells>
  <printOptions/>
  <pageMargins left="0.21" right="0.16" top="1.61" bottom="0.1968503937007874" header="0.82" footer="0.32"/>
  <pageSetup horizontalDpi="600" verticalDpi="600" orientation="landscape" paperSize="9" scale="83" r:id="rId1"/>
  <rowBreaks count="13" manualBreakCount="13">
    <brk id="28" max="10" man="1"/>
    <brk id="55" max="10" man="1"/>
    <brk id="83" max="10" man="1"/>
    <brk id="112" max="10" man="1"/>
    <brk id="139" max="10" man="1"/>
    <brk id="166" max="10" man="1"/>
    <brk id="279" max="10" man="1"/>
    <brk id="306" max="10" man="1"/>
    <brk id="334" max="10" man="1"/>
    <brk id="361" max="10" man="1"/>
    <brk id="388" max="10" man="1"/>
    <brk id="415" max="10" man="1"/>
    <brk id="4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view="pageBreakPreview" zoomScaleSheetLayoutView="100" workbookViewId="0" topLeftCell="A52">
      <selection activeCell="C78" sqref="C78"/>
    </sheetView>
  </sheetViews>
  <sheetFormatPr defaultColWidth="9.140625" defaultRowHeight="12.75"/>
  <cols>
    <col min="1" max="1" width="3.7109375" style="377" customWidth="1"/>
    <col min="2" max="2" width="27.140625" style="241" customWidth="1"/>
    <col min="3" max="3" width="27.28125" style="241" customWidth="1"/>
    <col min="4" max="4" width="27.421875" style="241" customWidth="1"/>
    <col min="5" max="5" width="10.57421875" style="241" customWidth="1"/>
    <col min="6" max="6" width="1.57421875" style="241" customWidth="1"/>
    <col min="7" max="7" width="10.7109375" style="241" customWidth="1"/>
    <col min="8" max="8" width="10.8515625" style="241" customWidth="1"/>
    <col min="9" max="9" width="22.140625" style="377" customWidth="1"/>
    <col min="10" max="10" width="24.140625" style="427" customWidth="1"/>
    <col min="11" max="11" width="10.00390625" style="241" customWidth="1"/>
    <col min="12" max="12" width="0.13671875" style="241" hidden="1" customWidth="1"/>
    <col min="13" max="13" width="0.42578125" style="241" hidden="1" customWidth="1"/>
    <col min="14" max="16384" width="9.140625" style="241" customWidth="1"/>
  </cols>
  <sheetData>
    <row r="1" spans="1:12" s="380" customFormat="1" ht="20.25">
      <c r="A1" s="723" t="s">
        <v>18</v>
      </c>
      <c r="B1" s="723"/>
      <c r="C1" s="723"/>
      <c r="D1" s="723"/>
      <c r="E1" s="724"/>
      <c r="F1" s="723"/>
      <c r="G1" s="724"/>
      <c r="H1" s="724"/>
      <c r="I1" s="723"/>
      <c r="J1" s="723"/>
      <c r="K1" s="723"/>
      <c r="L1" s="426"/>
    </row>
    <row r="2" spans="1:12" s="380" customFormat="1" ht="20.25">
      <c r="A2" s="725" t="s">
        <v>243</v>
      </c>
      <c r="B2" s="725"/>
      <c r="C2" s="725"/>
      <c r="D2" s="725"/>
      <c r="E2" s="726"/>
      <c r="F2" s="725"/>
      <c r="G2" s="726"/>
      <c r="H2" s="726"/>
      <c r="I2" s="725"/>
      <c r="J2" s="725"/>
      <c r="K2" s="725"/>
      <c r="L2" s="426"/>
    </row>
    <row r="3" spans="1:12" s="380" customFormat="1" ht="20.25">
      <c r="A3" s="725" t="s">
        <v>23</v>
      </c>
      <c r="B3" s="725"/>
      <c r="C3" s="725"/>
      <c r="D3" s="725"/>
      <c r="E3" s="726"/>
      <c r="F3" s="725"/>
      <c r="G3" s="726"/>
      <c r="H3" s="726"/>
      <c r="I3" s="725"/>
      <c r="J3" s="725"/>
      <c r="K3" s="725"/>
      <c r="L3" s="426"/>
    </row>
    <row r="4" spans="1:12" s="380" customFormat="1" ht="20.25">
      <c r="A4" s="727"/>
      <c r="B4" s="727"/>
      <c r="C4" s="727"/>
      <c r="D4" s="423"/>
      <c r="E4" s="424"/>
      <c r="F4" s="423"/>
      <c r="G4" s="424"/>
      <c r="H4" s="424"/>
      <c r="I4" s="425"/>
      <c r="J4" s="423"/>
      <c r="K4" s="423"/>
      <c r="L4" s="426"/>
    </row>
    <row r="5" spans="1:12" s="380" customFormat="1" ht="20.25">
      <c r="A5" s="728" t="s">
        <v>1125</v>
      </c>
      <c r="B5" s="728"/>
      <c r="C5" s="728"/>
      <c r="D5" s="728"/>
      <c r="E5" s="424"/>
      <c r="F5" s="423"/>
      <c r="G5" s="424"/>
      <c r="H5" s="424"/>
      <c r="I5" s="425"/>
      <c r="J5" s="381"/>
      <c r="K5" s="378" t="s">
        <v>249</v>
      </c>
      <c r="L5" s="423"/>
    </row>
    <row r="6" spans="1:12" s="380" customFormat="1" ht="20.25">
      <c r="A6" s="426" t="s">
        <v>251</v>
      </c>
      <c r="B6" s="382" t="s">
        <v>1126</v>
      </c>
      <c r="C6" s="426"/>
      <c r="D6" s="426"/>
      <c r="E6" s="424"/>
      <c r="F6" s="423"/>
      <c r="G6" s="424"/>
      <c r="H6" s="424"/>
      <c r="I6" s="425"/>
      <c r="J6" s="381"/>
      <c r="K6" s="423"/>
      <c r="L6" s="423"/>
    </row>
    <row r="7" spans="1:11" s="380" customFormat="1" ht="20.25">
      <c r="A7" s="383" t="s">
        <v>1127</v>
      </c>
      <c r="B7" s="383"/>
      <c r="C7" s="383"/>
      <c r="D7" s="384"/>
      <c r="E7" s="385"/>
      <c r="F7" s="386"/>
      <c r="G7" s="385"/>
      <c r="H7" s="385"/>
      <c r="I7" s="387"/>
      <c r="J7" s="388"/>
      <c r="K7" s="388"/>
    </row>
    <row r="8" spans="1:11" s="380" customFormat="1" ht="20.25">
      <c r="A8" s="389" t="s">
        <v>1128</v>
      </c>
      <c r="B8" s="390"/>
      <c r="C8" s="389"/>
      <c r="D8" s="391"/>
      <c r="E8" s="392"/>
      <c r="F8" s="393"/>
      <c r="G8" s="392"/>
      <c r="H8" s="392"/>
      <c r="I8" s="394"/>
      <c r="J8" s="395"/>
      <c r="K8" s="395"/>
    </row>
    <row r="9" spans="1:11" s="379" customFormat="1" ht="20.25">
      <c r="A9" s="729" t="s">
        <v>4</v>
      </c>
      <c r="B9" s="729" t="s">
        <v>3</v>
      </c>
      <c r="C9" s="729" t="s">
        <v>5</v>
      </c>
      <c r="D9" s="729" t="s">
        <v>6</v>
      </c>
      <c r="E9" s="732" t="s">
        <v>63</v>
      </c>
      <c r="F9" s="733"/>
      <c r="G9" s="733"/>
      <c r="H9" s="734"/>
      <c r="I9" s="396" t="s">
        <v>20</v>
      </c>
      <c r="J9" s="397" t="s">
        <v>7</v>
      </c>
      <c r="K9" s="397" t="s">
        <v>8</v>
      </c>
    </row>
    <row r="10" spans="1:11" s="379" customFormat="1" ht="20.25">
      <c r="A10" s="730"/>
      <c r="B10" s="730"/>
      <c r="C10" s="730"/>
      <c r="D10" s="730"/>
      <c r="E10" s="421" t="s">
        <v>245</v>
      </c>
      <c r="F10" s="398"/>
      <c r="G10" s="421" t="s">
        <v>246</v>
      </c>
      <c r="H10" s="421" t="s">
        <v>247</v>
      </c>
      <c r="I10" s="399" t="s">
        <v>21</v>
      </c>
      <c r="J10" s="400" t="s">
        <v>64</v>
      </c>
      <c r="K10" s="400" t="s">
        <v>9</v>
      </c>
    </row>
    <row r="11" spans="1:11" s="379" customFormat="1" ht="20.25">
      <c r="A11" s="731"/>
      <c r="B11" s="731"/>
      <c r="C11" s="731"/>
      <c r="D11" s="422" t="s">
        <v>16</v>
      </c>
      <c r="E11" s="422" t="s">
        <v>15</v>
      </c>
      <c r="F11" s="401"/>
      <c r="G11" s="422" t="s">
        <v>15</v>
      </c>
      <c r="H11" s="422" t="s">
        <v>15</v>
      </c>
      <c r="I11" s="402"/>
      <c r="J11" s="403"/>
      <c r="K11" s="403"/>
    </row>
    <row r="12" spans="1:11" ht="20.25">
      <c r="A12" s="359">
        <v>1</v>
      </c>
      <c r="B12" s="360" t="s">
        <v>1695</v>
      </c>
      <c r="C12" s="360" t="s">
        <v>1697</v>
      </c>
      <c r="D12" s="360" t="s">
        <v>1699</v>
      </c>
      <c r="E12" s="355">
        <v>50000</v>
      </c>
      <c r="F12" s="356"/>
      <c r="G12" s="355" t="s">
        <v>25</v>
      </c>
      <c r="H12" s="357" t="s">
        <v>25</v>
      </c>
      <c r="I12" s="364" t="s">
        <v>1704</v>
      </c>
      <c r="J12" s="364" t="s">
        <v>1701</v>
      </c>
      <c r="K12" s="239" t="s">
        <v>31</v>
      </c>
    </row>
    <row r="13" spans="1:11" ht="20.25">
      <c r="A13" s="359"/>
      <c r="B13" s="366" t="s">
        <v>1696</v>
      </c>
      <c r="C13" s="360" t="s">
        <v>1698</v>
      </c>
      <c r="D13" s="360" t="s">
        <v>1700</v>
      </c>
      <c r="E13" s="36" t="s">
        <v>138</v>
      </c>
      <c r="F13" s="37"/>
      <c r="G13" s="36"/>
      <c r="H13" s="36"/>
      <c r="I13" s="364" t="s">
        <v>1705</v>
      </c>
      <c r="J13" s="364" t="s">
        <v>1702</v>
      </c>
      <c r="K13" s="239"/>
    </row>
    <row r="14" spans="1:11" ht="20.25">
      <c r="A14" s="359"/>
      <c r="B14" s="411"/>
      <c r="C14" s="360" t="s">
        <v>32</v>
      </c>
      <c r="D14" s="360"/>
      <c r="E14" s="361"/>
      <c r="F14" s="362"/>
      <c r="G14" s="361"/>
      <c r="H14" s="363"/>
      <c r="I14" s="364"/>
      <c r="J14" s="364" t="s">
        <v>1703</v>
      </c>
      <c r="K14" s="239"/>
    </row>
    <row r="15" spans="1:11" ht="20.25">
      <c r="A15" s="374"/>
      <c r="B15" s="405"/>
      <c r="C15" s="406"/>
      <c r="D15" s="375"/>
      <c r="E15" s="407"/>
      <c r="F15" s="408"/>
      <c r="G15" s="407"/>
      <c r="H15" s="409"/>
      <c r="I15" s="370"/>
      <c r="J15" s="410"/>
      <c r="K15" s="376"/>
    </row>
    <row r="16" spans="1:11" ht="20.25">
      <c r="A16" s="359">
        <v>2</v>
      </c>
      <c r="B16" s="368" t="s">
        <v>1800</v>
      </c>
      <c r="C16" s="369" t="s">
        <v>1795</v>
      </c>
      <c r="D16" s="360" t="s">
        <v>1802</v>
      </c>
      <c r="E16" s="355">
        <v>10000</v>
      </c>
      <c r="F16" s="356"/>
      <c r="G16" s="355">
        <v>10000</v>
      </c>
      <c r="H16" s="355">
        <v>10000</v>
      </c>
      <c r="I16" s="364" t="s">
        <v>1797</v>
      </c>
      <c r="J16" s="364" t="s">
        <v>1701</v>
      </c>
      <c r="K16" s="239" t="s">
        <v>31</v>
      </c>
    </row>
    <row r="17" spans="1:11" ht="20.25">
      <c r="A17" s="359"/>
      <c r="B17" s="360" t="s">
        <v>1801</v>
      </c>
      <c r="C17" s="360" t="s">
        <v>1796</v>
      </c>
      <c r="D17" s="360"/>
      <c r="E17" s="36" t="s">
        <v>138</v>
      </c>
      <c r="F17" s="37"/>
      <c r="G17" s="36" t="s">
        <v>138</v>
      </c>
      <c r="H17" s="36" t="s">
        <v>138</v>
      </c>
      <c r="I17" s="442" t="s">
        <v>1798</v>
      </c>
      <c r="J17" s="364" t="s">
        <v>1702</v>
      </c>
      <c r="K17" s="239"/>
    </row>
    <row r="18" spans="1:11" ht="20.25">
      <c r="A18" s="359"/>
      <c r="B18" s="366"/>
      <c r="C18" s="367"/>
      <c r="D18" s="360"/>
      <c r="E18" s="36"/>
      <c r="F18" s="37"/>
      <c r="G18" s="36"/>
      <c r="H18" s="36"/>
      <c r="I18" s="364" t="s">
        <v>1799</v>
      </c>
      <c r="J18" s="364" t="s">
        <v>1703</v>
      </c>
      <c r="K18" s="239"/>
    </row>
    <row r="19" spans="1:11" ht="20.25">
      <c r="A19" s="374"/>
      <c r="B19" s="375"/>
      <c r="C19" s="375"/>
      <c r="D19" s="375"/>
      <c r="E19" s="407"/>
      <c r="F19" s="408"/>
      <c r="G19" s="407"/>
      <c r="H19" s="409"/>
      <c r="I19" s="370"/>
      <c r="J19" s="375"/>
      <c r="K19" s="376"/>
    </row>
    <row r="20" spans="1:11" ht="20.25">
      <c r="A20" s="359">
        <v>3</v>
      </c>
      <c r="B20" s="360" t="s">
        <v>1832</v>
      </c>
      <c r="C20" s="360" t="s">
        <v>1834</v>
      </c>
      <c r="D20" s="360" t="s">
        <v>1835</v>
      </c>
      <c r="E20" s="355">
        <v>20000</v>
      </c>
      <c r="F20" s="356"/>
      <c r="G20" s="355">
        <v>20000</v>
      </c>
      <c r="H20" s="355">
        <v>20000</v>
      </c>
      <c r="I20" s="364" t="s">
        <v>1838</v>
      </c>
      <c r="J20" s="364" t="s">
        <v>1836</v>
      </c>
      <c r="K20" s="239" t="s">
        <v>31</v>
      </c>
    </row>
    <row r="21" spans="1:11" ht="20.25">
      <c r="A21" s="359"/>
      <c r="B21" s="360" t="s">
        <v>1833</v>
      </c>
      <c r="C21" s="360" t="s">
        <v>1833</v>
      </c>
      <c r="D21" s="360" t="s">
        <v>133</v>
      </c>
      <c r="E21" s="36" t="s">
        <v>138</v>
      </c>
      <c r="F21" s="37"/>
      <c r="G21" s="36" t="s">
        <v>138</v>
      </c>
      <c r="H21" s="36" t="s">
        <v>138</v>
      </c>
      <c r="I21" s="442" t="s">
        <v>1839</v>
      </c>
      <c r="J21" s="364" t="s">
        <v>1837</v>
      </c>
      <c r="K21" s="239"/>
    </row>
    <row r="22" spans="1:11" ht="20.25">
      <c r="A22" s="374"/>
      <c r="B22" s="375"/>
      <c r="C22" s="375"/>
      <c r="D22" s="375"/>
      <c r="E22" s="49"/>
      <c r="F22" s="50"/>
      <c r="G22" s="49"/>
      <c r="H22" s="49"/>
      <c r="I22" s="370"/>
      <c r="J22" s="370"/>
      <c r="K22" s="376"/>
    </row>
    <row r="23" spans="1:11" ht="20.25">
      <c r="A23" s="359">
        <v>4</v>
      </c>
      <c r="B23" s="360" t="s">
        <v>154</v>
      </c>
      <c r="C23" s="360" t="s">
        <v>1866</v>
      </c>
      <c r="D23" s="360" t="s">
        <v>1802</v>
      </c>
      <c r="E23" s="355">
        <v>10000</v>
      </c>
      <c r="F23" s="356"/>
      <c r="G23" s="355">
        <v>10000</v>
      </c>
      <c r="H23" s="355">
        <v>10000</v>
      </c>
      <c r="I23" s="364" t="s">
        <v>1704</v>
      </c>
      <c r="J23" s="365" t="s">
        <v>1870</v>
      </c>
      <c r="K23" s="239" t="s">
        <v>31</v>
      </c>
    </row>
    <row r="24" spans="1:11" ht="20.25">
      <c r="A24" s="359"/>
      <c r="B24" s="360"/>
      <c r="C24" s="360" t="s">
        <v>1867</v>
      </c>
      <c r="D24" s="360"/>
      <c r="E24" s="36" t="s">
        <v>138</v>
      </c>
      <c r="F24" s="37"/>
      <c r="G24" s="36" t="s">
        <v>138</v>
      </c>
      <c r="H24" s="36" t="s">
        <v>138</v>
      </c>
      <c r="I24" s="364" t="s">
        <v>1705</v>
      </c>
      <c r="J24" s="365" t="s">
        <v>1871</v>
      </c>
      <c r="K24" s="239"/>
    </row>
    <row r="25" spans="1:11" ht="20.25">
      <c r="A25" s="359"/>
      <c r="B25" s="360"/>
      <c r="C25" s="360" t="s">
        <v>1868</v>
      </c>
      <c r="D25" s="360"/>
      <c r="E25" s="36"/>
      <c r="F25" s="37"/>
      <c r="G25" s="36"/>
      <c r="H25" s="428"/>
      <c r="I25" s="364"/>
      <c r="J25" s="365"/>
      <c r="K25" s="239"/>
    </row>
    <row r="26" spans="1:11" ht="20.25">
      <c r="A26" s="359"/>
      <c r="B26" s="360"/>
      <c r="C26" s="360" t="s">
        <v>1869</v>
      </c>
      <c r="D26" s="360"/>
      <c r="E26" s="361"/>
      <c r="F26" s="362"/>
      <c r="G26" s="361"/>
      <c r="H26" s="363"/>
      <c r="I26" s="364"/>
      <c r="J26" s="365"/>
      <c r="K26" s="239"/>
    </row>
    <row r="27" spans="1:11" ht="20.25">
      <c r="A27" s="374"/>
      <c r="B27" s="375"/>
      <c r="C27" s="375"/>
      <c r="D27" s="375"/>
      <c r="E27" s="407"/>
      <c r="F27" s="408"/>
      <c r="G27" s="407"/>
      <c r="H27" s="409"/>
      <c r="I27" s="370"/>
      <c r="J27" s="410"/>
      <c r="K27" s="376"/>
    </row>
    <row r="28" spans="1:11" ht="20.25">
      <c r="A28" s="371"/>
      <c r="B28" s="251"/>
      <c r="C28" s="251"/>
      <c r="D28" s="252"/>
      <c r="E28" s="546">
        <v>82</v>
      </c>
      <c r="F28" s="372"/>
      <c r="G28" s="372"/>
      <c r="H28" s="372"/>
      <c r="I28" s="373"/>
      <c r="J28" s="251"/>
      <c r="K28" s="371"/>
    </row>
    <row r="29" spans="1:11" s="380" customFormat="1" ht="20.25">
      <c r="A29" s="383" t="s">
        <v>1127</v>
      </c>
      <c r="B29" s="383"/>
      <c r="C29" s="383"/>
      <c r="D29" s="384"/>
      <c r="E29" s="385"/>
      <c r="F29" s="386"/>
      <c r="G29" s="385"/>
      <c r="H29" s="385"/>
      <c r="I29" s="387"/>
      <c r="J29" s="388"/>
      <c r="K29" s="388"/>
    </row>
    <row r="30" spans="1:11" s="380" customFormat="1" ht="20.25">
      <c r="A30" s="389" t="s">
        <v>1128</v>
      </c>
      <c r="B30" s="390"/>
      <c r="C30" s="389"/>
      <c r="D30" s="391"/>
      <c r="E30" s="392"/>
      <c r="F30" s="393"/>
      <c r="G30" s="392"/>
      <c r="H30" s="392"/>
      <c r="I30" s="394"/>
      <c r="J30" s="395"/>
      <c r="K30" s="395"/>
    </row>
    <row r="31" spans="1:11" s="379" customFormat="1" ht="20.25">
      <c r="A31" s="729" t="s">
        <v>4</v>
      </c>
      <c r="B31" s="729" t="s">
        <v>3</v>
      </c>
      <c r="C31" s="729" t="s">
        <v>5</v>
      </c>
      <c r="D31" s="729" t="s">
        <v>6</v>
      </c>
      <c r="E31" s="732" t="s">
        <v>63</v>
      </c>
      <c r="F31" s="733"/>
      <c r="G31" s="733"/>
      <c r="H31" s="734"/>
      <c r="I31" s="396" t="s">
        <v>20</v>
      </c>
      <c r="J31" s="397" t="s">
        <v>7</v>
      </c>
      <c r="K31" s="397" t="s">
        <v>8</v>
      </c>
    </row>
    <row r="32" spans="1:11" s="379" customFormat="1" ht="20.25">
      <c r="A32" s="730"/>
      <c r="B32" s="730"/>
      <c r="C32" s="730"/>
      <c r="D32" s="730"/>
      <c r="E32" s="421" t="s">
        <v>245</v>
      </c>
      <c r="F32" s="398"/>
      <c r="G32" s="421" t="s">
        <v>246</v>
      </c>
      <c r="H32" s="421" t="s">
        <v>247</v>
      </c>
      <c r="I32" s="399" t="s">
        <v>21</v>
      </c>
      <c r="J32" s="400" t="s">
        <v>64</v>
      </c>
      <c r="K32" s="400" t="s">
        <v>9</v>
      </c>
    </row>
    <row r="33" spans="1:11" s="379" customFormat="1" ht="20.25">
      <c r="A33" s="731"/>
      <c r="B33" s="731"/>
      <c r="C33" s="731"/>
      <c r="D33" s="422" t="s">
        <v>16</v>
      </c>
      <c r="E33" s="422" t="s">
        <v>15</v>
      </c>
      <c r="F33" s="401"/>
      <c r="G33" s="422" t="s">
        <v>15</v>
      </c>
      <c r="H33" s="422" t="s">
        <v>15</v>
      </c>
      <c r="I33" s="402"/>
      <c r="J33" s="403"/>
      <c r="K33" s="403"/>
    </row>
    <row r="34" spans="1:11" ht="20.25">
      <c r="A34" s="353">
        <v>5</v>
      </c>
      <c r="B34" s="360" t="s">
        <v>2123</v>
      </c>
      <c r="C34" s="360" t="s">
        <v>2124</v>
      </c>
      <c r="D34" s="360" t="s">
        <v>2126</v>
      </c>
      <c r="E34" s="355">
        <v>10000</v>
      </c>
      <c r="F34" s="356"/>
      <c r="G34" s="355" t="s">
        <v>25</v>
      </c>
      <c r="H34" s="355" t="s">
        <v>25</v>
      </c>
      <c r="I34" s="364" t="s">
        <v>2127</v>
      </c>
      <c r="J34" s="360" t="s">
        <v>2128</v>
      </c>
      <c r="K34" s="239" t="s">
        <v>31</v>
      </c>
    </row>
    <row r="35" spans="1:11" ht="20.25">
      <c r="A35" s="359"/>
      <c r="B35" s="360"/>
      <c r="C35" s="360" t="s">
        <v>2125</v>
      </c>
      <c r="D35" s="360" t="s">
        <v>133</v>
      </c>
      <c r="E35" s="36" t="s">
        <v>138</v>
      </c>
      <c r="F35" s="37"/>
      <c r="G35" s="36"/>
      <c r="H35" s="36"/>
      <c r="I35" s="412"/>
      <c r="J35" s="360" t="s">
        <v>2125</v>
      </c>
      <c r="K35" s="239"/>
    </row>
    <row r="36" spans="1:11" ht="20.25">
      <c r="A36" s="359"/>
      <c r="B36" s="360"/>
      <c r="C36" s="360"/>
      <c r="D36" s="360"/>
      <c r="E36" s="361"/>
      <c r="F36" s="362"/>
      <c r="G36" s="361"/>
      <c r="H36" s="363"/>
      <c r="I36" s="364"/>
      <c r="J36" s="364"/>
      <c r="K36" s="239"/>
    </row>
    <row r="37" spans="1:11" ht="20.25">
      <c r="A37" s="374"/>
      <c r="B37" s="405"/>
      <c r="C37" s="406"/>
      <c r="D37" s="375"/>
      <c r="E37" s="49"/>
      <c r="F37" s="50"/>
      <c r="G37" s="49"/>
      <c r="H37" s="49"/>
      <c r="I37" s="370"/>
      <c r="J37" s="375"/>
      <c r="K37" s="376"/>
    </row>
    <row r="38" spans="1:11" ht="20.25">
      <c r="A38" s="359">
        <v>6</v>
      </c>
      <c r="B38" s="366" t="s">
        <v>2180</v>
      </c>
      <c r="C38" s="360" t="s">
        <v>2182</v>
      </c>
      <c r="D38" s="360" t="s">
        <v>2184</v>
      </c>
      <c r="E38" s="355">
        <v>150000</v>
      </c>
      <c r="F38" s="356"/>
      <c r="G38" s="355" t="s">
        <v>25</v>
      </c>
      <c r="H38" s="355" t="s">
        <v>25</v>
      </c>
      <c r="I38" s="364" t="s">
        <v>2185</v>
      </c>
      <c r="J38" s="360" t="s">
        <v>2187</v>
      </c>
      <c r="K38" s="239" t="s">
        <v>31</v>
      </c>
    </row>
    <row r="39" spans="1:11" ht="20.25">
      <c r="A39" s="359"/>
      <c r="B39" s="368" t="s">
        <v>2181</v>
      </c>
      <c r="C39" s="360" t="s">
        <v>2183</v>
      </c>
      <c r="D39" s="360"/>
      <c r="E39" s="36" t="s">
        <v>138</v>
      </c>
      <c r="F39" s="37"/>
      <c r="G39" s="36"/>
      <c r="H39" s="36"/>
      <c r="I39" s="412" t="s">
        <v>2186</v>
      </c>
      <c r="J39" s="360" t="s">
        <v>2183</v>
      </c>
      <c r="K39" s="239"/>
    </row>
    <row r="40" spans="1:11" ht="20.25">
      <c r="A40" s="359"/>
      <c r="B40" s="366"/>
      <c r="C40" s="360"/>
      <c r="D40" s="360"/>
      <c r="E40" s="361"/>
      <c r="F40" s="362"/>
      <c r="G40" s="361"/>
      <c r="H40" s="363"/>
      <c r="I40" s="364"/>
      <c r="J40" s="360" t="s">
        <v>2188</v>
      </c>
      <c r="K40" s="239"/>
    </row>
    <row r="41" spans="1:11" ht="20.25">
      <c r="A41" s="359"/>
      <c r="B41" s="366"/>
      <c r="C41" s="360"/>
      <c r="D41" s="360"/>
      <c r="E41" s="36"/>
      <c r="F41" s="37"/>
      <c r="G41" s="36"/>
      <c r="H41" s="36"/>
      <c r="I41" s="364"/>
      <c r="J41" s="360"/>
      <c r="K41" s="239"/>
    </row>
    <row r="42" spans="1:11" ht="20.25">
      <c r="A42" s="359"/>
      <c r="B42" s="368"/>
      <c r="C42" s="360"/>
      <c r="D42" s="360"/>
      <c r="E42" s="36"/>
      <c r="F42" s="37"/>
      <c r="G42" s="36"/>
      <c r="H42" s="36"/>
      <c r="I42" s="412"/>
      <c r="J42" s="360"/>
      <c r="K42" s="239"/>
    </row>
    <row r="43" spans="1:11" ht="20.25">
      <c r="A43" s="359"/>
      <c r="B43" s="366"/>
      <c r="C43" s="360"/>
      <c r="D43" s="360"/>
      <c r="E43" s="361"/>
      <c r="F43" s="362"/>
      <c r="G43" s="361"/>
      <c r="H43" s="363"/>
      <c r="I43" s="364"/>
      <c r="J43" s="360"/>
      <c r="K43" s="239"/>
    </row>
    <row r="44" spans="1:11" ht="20.25">
      <c r="A44" s="359"/>
      <c r="B44" s="411"/>
      <c r="C44" s="360"/>
      <c r="D44" s="360"/>
      <c r="E44" s="361"/>
      <c r="F44" s="362"/>
      <c r="G44" s="361"/>
      <c r="H44" s="363"/>
      <c r="I44" s="364"/>
      <c r="J44" s="360"/>
      <c r="K44" s="239"/>
    </row>
    <row r="45" spans="1:11" ht="20.25">
      <c r="A45" s="359"/>
      <c r="B45" s="366"/>
      <c r="C45" s="360"/>
      <c r="D45" s="360"/>
      <c r="E45" s="361"/>
      <c r="F45" s="362"/>
      <c r="G45" s="361"/>
      <c r="H45" s="363"/>
      <c r="I45" s="364"/>
      <c r="J45" s="360"/>
      <c r="K45" s="239"/>
    </row>
    <row r="46" spans="1:11" ht="20.25">
      <c r="A46" s="359"/>
      <c r="B46" s="366"/>
      <c r="C46" s="360"/>
      <c r="D46" s="360"/>
      <c r="E46" s="36"/>
      <c r="F46" s="37"/>
      <c r="G46" s="36"/>
      <c r="H46" s="36"/>
      <c r="I46" s="364"/>
      <c r="J46" s="360"/>
      <c r="K46" s="239"/>
    </row>
    <row r="47" spans="1:11" ht="20.25">
      <c r="A47" s="359"/>
      <c r="B47" s="368"/>
      <c r="C47" s="360"/>
      <c r="D47" s="360"/>
      <c r="E47" s="36"/>
      <c r="F47" s="37"/>
      <c r="G47" s="36"/>
      <c r="H47" s="36"/>
      <c r="I47" s="412"/>
      <c r="J47" s="360"/>
      <c r="K47" s="239"/>
    </row>
    <row r="48" spans="1:11" ht="20.25">
      <c r="A48" s="359"/>
      <c r="B48" s="366"/>
      <c r="C48" s="360"/>
      <c r="D48" s="360"/>
      <c r="E48" s="361"/>
      <c r="F48" s="362"/>
      <c r="G48" s="361"/>
      <c r="H48" s="363"/>
      <c r="I48" s="364"/>
      <c r="J48" s="360"/>
      <c r="K48" s="239"/>
    </row>
    <row r="49" spans="1:11" ht="20.25">
      <c r="A49" s="359"/>
      <c r="B49" s="411"/>
      <c r="C49" s="360"/>
      <c r="D49" s="360"/>
      <c r="E49" s="361"/>
      <c r="F49" s="362"/>
      <c r="G49" s="361"/>
      <c r="H49" s="363"/>
      <c r="I49" s="364"/>
      <c r="J49" s="360"/>
      <c r="K49" s="239"/>
    </row>
    <row r="50" spans="1:11" ht="20.25">
      <c r="A50" s="359"/>
      <c r="B50" s="366"/>
      <c r="C50" s="360"/>
      <c r="D50" s="360"/>
      <c r="E50" s="36"/>
      <c r="F50" s="37"/>
      <c r="G50" s="36"/>
      <c r="H50" s="36"/>
      <c r="I50" s="364"/>
      <c r="J50" s="360"/>
      <c r="K50" s="239"/>
    </row>
    <row r="51" spans="1:11" ht="20.25">
      <c r="A51" s="359"/>
      <c r="B51" s="368"/>
      <c r="C51" s="360"/>
      <c r="D51" s="360"/>
      <c r="E51" s="36"/>
      <c r="F51" s="37"/>
      <c r="G51" s="36"/>
      <c r="H51" s="36"/>
      <c r="I51" s="412"/>
      <c r="J51" s="360"/>
      <c r="K51" s="239"/>
    </row>
    <row r="52" spans="1:11" ht="20.25">
      <c r="A52" s="359"/>
      <c r="B52" s="366"/>
      <c r="C52" s="360"/>
      <c r="D52" s="360"/>
      <c r="E52" s="361"/>
      <c r="F52" s="362"/>
      <c r="G52" s="361"/>
      <c r="H52" s="363"/>
      <c r="I52" s="364"/>
      <c r="J52" s="360"/>
      <c r="K52" s="239"/>
    </row>
    <row r="53" spans="1:11" ht="20.25">
      <c r="A53" s="359"/>
      <c r="B53" s="411"/>
      <c r="C53" s="360"/>
      <c r="D53" s="360"/>
      <c r="E53" s="361"/>
      <c r="F53" s="362"/>
      <c r="G53" s="361"/>
      <c r="H53" s="363"/>
      <c r="I53" s="364"/>
      <c r="J53" s="360"/>
      <c r="K53" s="239"/>
    </row>
    <row r="54" spans="1:11" ht="20.25">
      <c r="A54" s="359"/>
      <c r="B54" s="366"/>
      <c r="C54" s="360"/>
      <c r="D54" s="360"/>
      <c r="E54" s="361"/>
      <c r="F54" s="362"/>
      <c r="G54" s="361"/>
      <c r="H54" s="363"/>
      <c r="I54" s="364"/>
      <c r="J54" s="360"/>
      <c r="K54" s="239"/>
    </row>
    <row r="55" spans="1:11" s="379" customFormat="1" ht="20.25">
      <c r="A55" s="738" t="s">
        <v>1468</v>
      </c>
      <c r="B55" s="739"/>
      <c r="C55" s="435" t="s">
        <v>1457</v>
      </c>
      <c r="D55" s="435" t="s">
        <v>12</v>
      </c>
      <c r="E55" s="436">
        <f>E12+E16+E20+E23+E34+E38</f>
        <v>250000</v>
      </c>
      <c r="F55" s="437"/>
      <c r="G55" s="436">
        <f>G16+G20+G23</f>
        <v>40000</v>
      </c>
      <c r="H55" s="436">
        <f>H16+H20+H23</f>
        <v>40000</v>
      </c>
      <c r="I55" s="436"/>
      <c r="J55" s="438"/>
      <c r="K55" s="435"/>
    </row>
    <row r="56" spans="1:11" ht="20.25">
      <c r="A56" s="371"/>
      <c r="B56" s="251"/>
      <c r="C56" s="251"/>
      <c r="D56" s="252"/>
      <c r="E56" s="252">
        <v>83</v>
      </c>
      <c r="F56" s="372"/>
      <c r="G56" s="372"/>
      <c r="H56" s="372"/>
      <c r="I56" s="373"/>
      <c r="J56" s="251"/>
      <c r="K56" s="371"/>
    </row>
    <row r="57" spans="1:11" s="380" customFormat="1" ht="20.25">
      <c r="A57" s="383" t="s">
        <v>1127</v>
      </c>
      <c r="B57" s="383"/>
      <c r="C57" s="383"/>
      <c r="D57" s="384"/>
      <c r="E57" s="385"/>
      <c r="F57" s="386"/>
      <c r="G57" s="385"/>
      <c r="H57" s="385"/>
      <c r="I57" s="387"/>
      <c r="J57" s="388"/>
      <c r="K57" s="388"/>
    </row>
    <row r="58" spans="1:11" s="380" customFormat="1" ht="20.25">
      <c r="A58" s="389" t="s">
        <v>1129</v>
      </c>
      <c r="B58" s="390"/>
      <c r="C58" s="389"/>
      <c r="D58" s="391"/>
      <c r="E58" s="392"/>
      <c r="F58" s="393"/>
      <c r="G58" s="392"/>
      <c r="H58" s="392"/>
      <c r="I58" s="394"/>
      <c r="J58" s="395"/>
      <c r="K58" s="395"/>
    </row>
    <row r="59" spans="1:11" s="379" customFormat="1" ht="20.25">
      <c r="A59" s="729" t="s">
        <v>4</v>
      </c>
      <c r="B59" s="729" t="s">
        <v>3</v>
      </c>
      <c r="C59" s="729" t="s">
        <v>5</v>
      </c>
      <c r="D59" s="729" t="s">
        <v>6</v>
      </c>
      <c r="E59" s="732" t="s">
        <v>63</v>
      </c>
      <c r="F59" s="733"/>
      <c r="G59" s="733"/>
      <c r="H59" s="734"/>
      <c r="I59" s="396" t="s">
        <v>20</v>
      </c>
      <c r="J59" s="397" t="s">
        <v>7</v>
      </c>
      <c r="K59" s="397" t="s">
        <v>8</v>
      </c>
    </row>
    <row r="60" spans="1:11" s="379" customFormat="1" ht="20.25">
      <c r="A60" s="730"/>
      <c r="B60" s="730"/>
      <c r="C60" s="730"/>
      <c r="D60" s="730"/>
      <c r="E60" s="421" t="s">
        <v>245</v>
      </c>
      <c r="F60" s="398"/>
      <c r="G60" s="421" t="s">
        <v>246</v>
      </c>
      <c r="H60" s="421" t="s">
        <v>247</v>
      </c>
      <c r="I60" s="399" t="s">
        <v>21</v>
      </c>
      <c r="J60" s="400" t="s">
        <v>64</v>
      </c>
      <c r="K60" s="400" t="s">
        <v>9</v>
      </c>
    </row>
    <row r="61" spans="1:11" s="379" customFormat="1" ht="20.25">
      <c r="A61" s="731"/>
      <c r="B61" s="731"/>
      <c r="C61" s="731"/>
      <c r="D61" s="422" t="s">
        <v>16</v>
      </c>
      <c r="E61" s="422" t="s">
        <v>15</v>
      </c>
      <c r="F61" s="401"/>
      <c r="G61" s="422" t="s">
        <v>15</v>
      </c>
      <c r="H61" s="422" t="s">
        <v>15</v>
      </c>
      <c r="I61" s="402"/>
      <c r="J61" s="403"/>
      <c r="K61" s="403"/>
    </row>
    <row r="62" spans="1:11" ht="20.25">
      <c r="A62" s="359">
        <v>1</v>
      </c>
      <c r="B62" s="366" t="s">
        <v>2129</v>
      </c>
      <c r="C62" s="360" t="s">
        <v>2132</v>
      </c>
      <c r="D62" s="360" t="s">
        <v>2143</v>
      </c>
      <c r="E62" s="36">
        <v>200000</v>
      </c>
      <c r="F62" s="37"/>
      <c r="G62" s="36" t="s">
        <v>25</v>
      </c>
      <c r="H62" s="36" t="s">
        <v>25</v>
      </c>
      <c r="I62" s="364" t="s">
        <v>2136</v>
      </c>
      <c r="J62" s="360" t="s">
        <v>2139</v>
      </c>
      <c r="K62" s="239" t="s">
        <v>31</v>
      </c>
    </row>
    <row r="63" spans="1:11" ht="20.25">
      <c r="A63" s="359"/>
      <c r="B63" s="368" t="s">
        <v>2130</v>
      </c>
      <c r="C63" s="360" t="s">
        <v>2133</v>
      </c>
      <c r="D63" s="360" t="s">
        <v>2144</v>
      </c>
      <c r="E63" s="36" t="s">
        <v>138</v>
      </c>
      <c r="F63" s="37"/>
      <c r="G63" s="36"/>
      <c r="H63" s="36"/>
      <c r="I63" s="412" t="s">
        <v>2133</v>
      </c>
      <c r="J63" s="360" t="s">
        <v>2140</v>
      </c>
      <c r="K63" s="239"/>
    </row>
    <row r="64" spans="1:11" ht="20.25">
      <c r="A64" s="359"/>
      <c r="B64" s="366" t="s">
        <v>2131</v>
      </c>
      <c r="C64" s="360" t="s">
        <v>2134</v>
      </c>
      <c r="D64" s="360" t="s">
        <v>2145</v>
      </c>
      <c r="E64" s="361"/>
      <c r="F64" s="362"/>
      <c r="G64" s="361"/>
      <c r="H64" s="363"/>
      <c r="I64" s="364" t="s">
        <v>2137</v>
      </c>
      <c r="J64" s="360" t="s">
        <v>2141</v>
      </c>
      <c r="K64" s="239"/>
    </row>
    <row r="65" spans="1:11" ht="20.25">
      <c r="A65" s="359"/>
      <c r="B65" s="411"/>
      <c r="C65" s="360" t="s">
        <v>2135</v>
      </c>
      <c r="D65" s="360" t="s">
        <v>2130</v>
      </c>
      <c r="E65" s="361"/>
      <c r="F65" s="362"/>
      <c r="G65" s="361"/>
      <c r="H65" s="363"/>
      <c r="I65" s="364" t="s">
        <v>2138</v>
      </c>
      <c r="J65" s="360" t="s">
        <v>2135</v>
      </c>
      <c r="K65" s="239"/>
    </row>
    <row r="66" spans="1:11" ht="20.25">
      <c r="A66" s="374"/>
      <c r="B66" s="375"/>
      <c r="C66" s="375"/>
      <c r="D66" s="375"/>
      <c r="E66" s="407"/>
      <c r="F66" s="408"/>
      <c r="G66" s="407"/>
      <c r="H66" s="409"/>
      <c r="I66" s="370"/>
      <c r="J66" s="375"/>
      <c r="K66" s="376"/>
    </row>
    <row r="67" spans="1:11" ht="20.25">
      <c r="A67" s="359">
        <v>2</v>
      </c>
      <c r="B67" s="366" t="s">
        <v>2129</v>
      </c>
      <c r="C67" s="360" t="s">
        <v>2132</v>
      </c>
      <c r="D67" s="360" t="s">
        <v>2143</v>
      </c>
      <c r="E67" s="36">
        <v>200000</v>
      </c>
      <c r="F67" s="37"/>
      <c r="G67" s="36" t="s">
        <v>25</v>
      </c>
      <c r="H67" s="36" t="s">
        <v>25</v>
      </c>
      <c r="I67" s="364" t="s">
        <v>2136</v>
      </c>
      <c r="J67" s="360" t="s">
        <v>2139</v>
      </c>
      <c r="K67" s="239" t="s">
        <v>31</v>
      </c>
    </row>
    <row r="68" spans="1:11" ht="20.25">
      <c r="A68" s="359"/>
      <c r="B68" s="368" t="s">
        <v>2130</v>
      </c>
      <c r="C68" s="360" t="s">
        <v>2133</v>
      </c>
      <c r="D68" s="360" t="s">
        <v>2144</v>
      </c>
      <c r="E68" s="36" t="s">
        <v>138</v>
      </c>
      <c r="F68" s="37"/>
      <c r="G68" s="36"/>
      <c r="H68" s="36"/>
      <c r="I68" s="412" t="s">
        <v>2133</v>
      </c>
      <c r="J68" s="360" t="s">
        <v>2140</v>
      </c>
      <c r="K68" s="239"/>
    </row>
    <row r="69" spans="1:11" ht="20.25">
      <c r="A69" s="359"/>
      <c r="B69" s="366" t="s">
        <v>2142</v>
      </c>
      <c r="C69" s="360" t="s">
        <v>2134</v>
      </c>
      <c r="D69" s="360" t="s">
        <v>2145</v>
      </c>
      <c r="E69" s="361"/>
      <c r="F69" s="362"/>
      <c r="G69" s="361"/>
      <c r="H69" s="363"/>
      <c r="I69" s="364" t="s">
        <v>2137</v>
      </c>
      <c r="J69" s="360" t="s">
        <v>2141</v>
      </c>
      <c r="K69" s="239"/>
    </row>
    <row r="70" spans="1:11" ht="20.25">
      <c r="A70" s="359"/>
      <c r="B70" s="411"/>
      <c r="C70" s="360" t="s">
        <v>2135</v>
      </c>
      <c r="D70" s="360" t="s">
        <v>2130</v>
      </c>
      <c r="E70" s="361"/>
      <c r="F70" s="362"/>
      <c r="G70" s="361"/>
      <c r="H70" s="363"/>
      <c r="I70" s="364" t="s">
        <v>2138</v>
      </c>
      <c r="J70" s="360" t="s">
        <v>2135</v>
      </c>
      <c r="K70" s="239"/>
    </row>
    <row r="71" spans="1:11" ht="20.25">
      <c r="A71" s="374"/>
      <c r="B71" s="375"/>
      <c r="C71" s="375"/>
      <c r="D71" s="375"/>
      <c r="E71" s="407"/>
      <c r="F71" s="408"/>
      <c r="G71" s="407"/>
      <c r="H71" s="409"/>
      <c r="I71" s="370"/>
      <c r="J71" s="375"/>
      <c r="K71" s="376"/>
    </row>
    <row r="72" spans="1:11" ht="20.25">
      <c r="A72" s="359">
        <v>3</v>
      </c>
      <c r="B72" s="360" t="s">
        <v>2146</v>
      </c>
      <c r="C72" s="360" t="s">
        <v>2147</v>
      </c>
      <c r="D72" s="360" t="s">
        <v>2143</v>
      </c>
      <c r="E72" s="36">
        <v>150000</v>
      </c>
      <c r="F72" s="37"/>
      <c r="G72" s="36" t="s">
        <v>25</v>
      </c>
      <c r="H72" s="36" t="s">
        <v>25</v>
      </c>
      <c r="I72" s="364" t="s">
        <v>2154</v>
      </c>
      <c r="J72" s="364" t="s">
        <v>2154</v>
      </c>
      <c r="K72" s="239" t="s">
        <v>31</v>
      </c>
    </row>
    <row r="73" spans="1:11" ht="20.25">
      <c r="A73" s="359"/>
      <c r="B73" s="368" t="s">
        <v>179</v>
      </c>
      <c r="C73" s="360" t="s">
        <v>2148</v>
      </c>
      <c r="D73" s="360" t="s">
        <v>2151</v>
      </c>
      <c r="E73" s="36" t="s">
        <v>138</v>
      </c>
      <c r="F73" s="37"/>
      <c r="G73" s="36"/>
      <c r="H73" s="36"/>
      <c r="I73" s="412" t="s">
        <v>2155</v>
      </c>
      <c r="J73" s="412" t="s">
        <v>2155</v>
      </c>
      <c r="K73" s="239"/>
    </row>
    <row r="74" spans="1:11" ht="20.25">
      <c r="A74" s="359"/>
      <c r="B74" s="366"/>
      <c r="C74" s="360" t="s">
        <v>2149</v>
      </c>
      <c r="D74" s="360" t="s">
        <v>2152</v>
      </c>
      <c r="E74" s="361"/>
      <c r="F74" s="362"/>
      <c r="G74" s="361"/>
      <c r="H74" s="363"/>
      <c r="I74" s="364" t="s">
        <v>2156</v>
      </c>
      <c r="J74" s="364" t="s">
        <v>2156</v>
      </c>
      <c r="K74" s="239"/>
    </row>
    <row r="75" spans="1:11" ht="21">
      <c r="A75" s="359"/>
      <c r="B75" s="2"/>
      <c r="C75" s="3" t="s">
        <v>2150</v>
      </c>
      <c r="D75" s="3" t="s">
        <v>2153</v>
      </c>
      <c r="E75" s="36"/>
      <c r="F75" s="37"/>
      <c r="G75" s="36"/>
      <c r="H75" s="36"/>
      <c r="I75" s="364" t="s">
        <v>2157</v>
      </c>
      <c r="J75" s="364" t="s">
        <v>2157</v>
      </c>
      <c r="K75" s="239"/>
    </row>
    <row r="76" spans="1:11" ht="20.25">
      <c r="A76" s="374"/>
      <c r="B76" s="418"/>
      <c r="C76" s="419"/>
      <c r="D76" s="375"/>
      <c r="E76" s="407"/>
      <c r="F76" s="408"/>
      <c r="G76" s="407"/>
      <c r="H76" s="409"/>
      <c r="I76" s="370"/>
      <c r="J76" s="410"/>
      <c r="K76" s="376"/>
    </row>
    <row r="77" spans="1:11" ht="20.25">
      <c r="A77" s="359">
        <v>4</v>
      </c>
      <c r="B77" s="360" t="s">
        <v>2347</v>
      </c>
      <c r="C77" s="360" t="s">
        <v>2352</v>
      </c>
      <c r="D77" s="360" t="s">
        <v>2347</v>
      </c>
      <c r="E77" s="36">
        <v>44000</v>
      </c>
      <c r="F77" s="37"/>
      <c r="G77" s="36" t="s">
        <v>25</v>
      </c>
      <c r="H77" s="36" t="s">
        <v>25</v>
      </c>
      <c r="I77" s="364" t="s">
        <v>2355</v>
      </c>
      <c r="J77" s="360" t="s">
        <v>2357</v>
      </c>
      <c r="K77" s="239" t="s">
        <v>31</v>
      </c>
    </row>
    <row r="78" spans="1:11" ht="20.25">
      <c r="A78" s="359"/>
      <c r="B78" s="360" t="s">
        <v>2348</v>
      </c>
      <c r="C78" s="360" t="s">
        <v>2348</v>
      </c>
      <c r="D78" s="360" t="s">
        <v>2351</v>
      </c>
      <c r="E78" s="36" t="s">
        <v>138</v>
      </c>
      <c r="F78" s="37"/>
      <c r="G78" s="36"/>
      <c r="H78" s="36"/>
      <c r="I78" s="364" t="s">
        <v>2356</v>
      </c>
      <c r="J78" s="360" t="s">
        <v>2348</v>
      </c>
      <c r="K78" s="239"/>
    </row>
    <row r="79" spans="1:11" ht="20.25">
      <c r="A79" s="359"/>
      <c r="B79" s="360" t="s">
        <v>2349</v>
      </c>
      <c r="C79" s="360" t="s">
        <v>2349</v>
      </c>
      <c r="D79" s="360"/>
      <c r="E79" s="36"/>
      <c r="F79" s="37"/>
      <c r="G79" s="36"/>
      <c r="H79" s="428"/>
      <c r="I79" s="364"/>
      <c r="J79" s="360" t="s">
        <v>2349</v>
      </c>
      <c r="K79" s="239"/>
    </row>
    <row r="80" spans="1:11" ht="20.25">
      <c r="A80" s="359"/>
      <c r="B80" s="360" t="s">
        <v>2350</v>
      </c>
      <c r="C80" s="360" t="s">
        <v>2353</v>
      </c>
      <c r="D80" s="360"/>
      <c r="E80" s="361"/>
      <c r="F80" s="362"/>
      <c r="G80" s="361"/>
      <c r="H80" s="363"/>
      <c r="I80" s="364"/>
      <c r="J80" s="360" t="s">
        <v>2358</v>
      </c>
      <c r="K80" s="239"/>
    </row>
    <row r="81" spans="1:11" ht="20.25">
      <c r="A81" s="359"/>
      <c r="B81" s="360"/>
      <c r="C81" s="360" t="s">
        <v>2354</v>
      </c>
      <c r="D81" s="360"/>
      <c r="E81" s="361"/>
      <c r="F81" s="362"/>
      <c r="G81" s="361"/>
      <c r="H81" s="363"/>
      <c r="I81" s="364"/>
      <c r="J81" s="360"/>
      <c r="K81" s="239"/>
    </row>
    <row r="82" spans="1:11" s="379" customFormat="1" ht="20.25">
      <c r="A82" s="738" t="s">
        <v>2412</v>
      </c>
      <c r="B82" s="739"/>
      <c r="C82" s="435" t="s">
        <v>2410</v>
      </c>
      <c r="D82" s="435" t="s">
        <v>12</v>
      </c>
      <c r="E82" s="436">
        <f>E62+E67+E72+E77</f>
        <v>594000</v>
      </c>
      <c r="F82" s="437"/>
      <c r="G82" s="436" t="s">
        <v>25</v>
      </c>
      <c r="H82" s="436" t="s">
        <v>25</v>
      </c>
      <c r="I82" s="436"/>
      <c r="J82" s="438"/>
      <c r="K82" s="435"/>
    </row>
    <row r="83" spans="1:11" ht="20.25">
      <c r="A83" s="371"/>
      <c r="B83" s="251"/>
      <c r="C83" s="251"/>
      <c r="D83" s="252"/>
      <c r="E83" s="547">
        <v>84</v>
      </c>
      <c r="F83" s="372"/>
      <c r="G83" s="372"/>
      <c r="H83" s="372"/>
      <c r="I83" s="373"/>
      <c r="J83" s="251"/>
      <c r="K83" s="371"/>
    </row>
    <row r="84" spans="1:11" s="380" customFormat="1" ht="20.25">
      <c r="A84" s="383" t="s">
        <v>1127</v>
      </c>
      <c r="B84" s="383"/>
      <c r="C84" s="383"/>
      <c r="D84" s="384"/>
      <c r="E84" s="385"/>
      <c r="F84" s="386"/>
      <c r="G84" s="385"/>
      <c r="H84" s="385"/>
      <c r="I84" s="387"/>
      <c r="J84" s="388"/>
      <c r="K84" s="388"/>
    </row>
    <row r="85" spans="1:11" s="380" customFormat="1" ht="20.25">
      <c r="A85" s="389" t="s">
        <v>1130</v>
      </c>
      <c r="B85" s="390"/>
      <c r="C85" s="389"/>
      <c r="D85" s="391"/>
      <c r="E85" s="392"/>
      <c r="F85" s="393"/>
      <c r="G85" s="392"/>
      <c r="H85" s="392"/>
      <c r="I85" s="394"/>
      <c r="J85" s="395"/>
      <c r="K85" s="395"/>
    </row>
    <row r="86" spans="1:11" s="379" customFormat="1" ht="20.25">
      <c r="A86" s="729" t="s">
        <v>4</v>
      </c>
      <c r="B86" s="729" t="s">
        <v>3</v>
      </c>
      <c r="C86" s="729" t="s">
        <v>5</v>
      </c>
      <c r="D86" s="729" t="s">
        <v>6</v>
      </c>
      <c r="E86" s="732" t="s">
        <v>63</v>
      </c>
      <c r="F86" s="733"/>
      <c r="G86" s="733"/>
      <c r="H86" s="734"/>
      <c r="I86" s="396" t="s">
        <v>20</v>
      </c>
      <c r="J86" s="397" t="s">
        <v>7</v>
      </c>
      <c r="K86" s="397" t="s">
        <v>8</v>
      </c>
    </row>
    <row r="87" spans="1:11" s="379" customFormat="1" ht="20.25">
      <c r="A87" s="730"/>
      <c r="B87" s="730"/>
      <c r="C87" s="730"/>
      <c r="D87" s="730"/>
      <c r="E87" s="421" t="s">
        <v>245</v>
      </c>
      <c r="F87" s="398"/>
      <c r="G87" s="421" t="s">
        <v>246</v>
      </c>
      <c r="H87" s="421" t="s">
        <v>247</v>
      </c>
      <c r="I87" s="399" t="s">
        <v>21</v>
      </c>
      <c r="J87" s="400" t="s">
        <v>64</v>
      </c>
      <c r="K87" s="400" t="s">
        <v>9</v>
      </c>
    </row>
    <row r="88" spans="1:11" s="379" customFormat="1" ht="20.25">
      <c r="A88" s="731"/>
      <c r="B88" s="731"/>
      <c r="C88" s="731"/>
      <c r="D88" s="422" t="s">
        <v>16</v>
      </c>
      <c r="E88" s="422" t="s">
        <v>15</v>
      </c>
      <c r="F88" s="401"/>
      <c r="G88" s="422" t="s">
        <v>15</v>
      </c>
      <c r="H88" s="422" t="s">
        <v>15</v>
      </c>
      <c r="I88" s="402"/>
      <c r="J88" s="403"/>
      <c r="K88" s="403"/>
    </row>
    <row r="89" spans="1:11" ht="20.25">
      <c r="A89" s="353">
        <v>1</v>
      </c>
      <c r="B89" s="354" t="s">
        <v>2158</v>
      </c>
      <c r="C89" s="354" t="s">
        <v>2160</v>
      </c>
      <c r="D89" s="354" t="s">
        <v>2161</v>
      </c>
      <c r="E89" s="355">
        <v>24000</v>
      </c>
      <c r="F89" s="356"/>
      <c r="G89" s="355" t="s">
        <v>25</v>
      </c>
      <c r="H89" s="357" t="s">
        <v>25</v>
      </c>
      <c r="I89" s="358" t="s">
        <v>2164</v>
      </c>
      <c r="J89" s="358" t="s">
        <v>2164</v>
      </c>
      <c r="K89" s="239" t="s">
        <v>31</v>
      </c>
    </row>
    <row r="90" spans="1:11" ht="20.25">
      <c r="A90" s="359"/>
      <c r="B90" s="360" t="s">
        <v>2159</v>
      </c>
      <c r="C90" s="360"/>
      <c r="D90" s="360" t="s">
        <v>2162</v>
      </c>
      <c r="E90" s="36" t="s">
        <v>138</v>
      </c>
      <c r="F90" s="37"/>
      <c r="G90" s="36"/>
      <c r="H90" s="36"/>
      <c r="I90" s="364" t="s">
        <v>2165</v>
      </c>
      <c r="J90" s="364" t="s">
        <v>2165</v>
      </c>
      <c r="K90" s="239"/>
    </row>
    <row r="91" spans="1:11" ht="20.25">
      <c r="A91" s="359"/>
      <c r="B91" s="360"/>
      <c r="C91" s="360"/>
      <c r="D91" s="360" t="s">
        <v>2163</v>
      </c>
      <c r="E91" s="361"/>
      <c r="F91" s="362"/>
      <c r="G91" s="361"/>
      <c r="H91" s="363"/>
      <c r="I91" s="364"/>
      <c r="J91" s="360" t="s">
        <v>2166</v>
      </c>
      <c r="K91" s="239"/>
    </row>
    <row r="92" spans="1:11" ht="20.25">
      <c r="A92" s="374"/>
      <c r="B92" s="405"/>
      <c r="C92" s="406"/>
      <c r="D92" s="375"/>
      <c r="E92" s="407"/>
      <c r="F92" s="408"/>
      <c r="G92" s="407"/>
      <c r="H92" s="409"/>
      <c r="I92" s="370"/>
      <c r="J92" s="410"/>
      <c r="K92" s="376"/>
    </row>
    <row r="93" spans="1:11" ht="20.25">
      <c r="A93" s="359">
        <v>2</v>
      </c>
      <c r="B93" s="360" t="s">
        <v>2167</v>
      </c>
      <c r="C93" s="360" t="s">
        <v>2169</v>
      </c>
      <c r="D93" s="354" t="s">
        <v>2161</v>
      </c>
      <c r="E93" s="355">
        <v>50000</v>
      </c>
      <c r="F93" s="356"/>
      <c r="G93" s="355" t="s">
        <v>25</v>
      </c>
      <c r="H93" s="357" t="s">
        <v>25</v>
      </c>
      <c r="I93" s="364" t="s">
        <v>2174</v>
      </c>
      <c r="J93" s="360" t="s">
        <v>2177</v>
      </c>
      <c r="K93" s="239" t="s">
        <v>31</v>
      </c>
    </row>
    <row r="94" spans="1:11" ht="20.25">
      <c r="A94" s="359"/>
      <c r="B94" s="368" t="s">
        <v>2168</v>
      </c>
      <c r="C94" s="369" t="s">
        <v>2171</v>
      </c>
      <c r="D94" s="360" t="s">
        <v>2162</v>
      </c>
      <c r="E94" s="36" t="s">
        <v>138</v>
      </c>
      <c r="F94" s="37"/>
      <c r="G94" s="36"/>
      <c r="H94" s="36"/>
      <c r="I94" s="364" t="s">
        <v>2175</v>
      </c>
      <c r="J94" s="365" t="s">
        <v>2170</v>
      </c>
      <c r="K94" s="239"/>
    </row>
    <row r="95" spans="1:11" ht="20.25">
      <c r="A95" s="359"/>
      <c r="B95" s="366"/>
      <c r="C95" s="367" t="s">
        <v>2172</v>
      </c>
      <c r="D95" s="360" t="s">
        <v>2163</v>
      </c>
      <c r="E95" s="361"/>
      <c r="F95" s="362"/>
      <c r="G95" s="361"/>
      <c r="H95" s="363"/>
      <c r="I95" s="364" t="s">
        <v>2176</v>
      </c>
      <c r="J95" s="360" t="s">
        <v>2178</v>
      </c>
      <c r="K95" s="239"/>
    </row>
    <row r="96" spans="1:11" ht="20.25">
      <c r="A96" s="359"/>
      <c r="B96" s="360"/>
      <c r="C96" s="360" t="s">
        <v>2173</v>
      </c>
      <c r="D96" s="360"/>
      <c r="E96" s="361"/>
      <c r="F96" s="362"/>
      <c r="G96" s="361"/>
      <c r="H96" s="363"/>
      <c r="I96" s="364"/>
      <c r="J96" s="360" t="s">
        <v>2179</v>
      </c>
      <c r="K96" s="239"/>
    </row>
    <row r="97" spans="1:11" ht="20.25">
      <c r="A97" s="374"/>
      <c r="B97" s="375"/>
      <c r="C97" s="375"/>
      <c r="D97" s="375"/>
      <c r="E97" s="407"/>
      <c r="F97" s="408"/>
      <c r="G97" s="407"/>
      <c r="H97" s="409"/>
      <c r="I97" s="370"/>
      <c r="J97" s="410"/>
      <c r="K97" s="376"/>
    </row>
    <row r="98" spans="1:11" s="458" customFormat="1" ht="20.25">
      <c r="A98" s="359">
        <v>3</v>
      </c>
      <c r="B98" s="360" t="s">
        <v>2423</v>
      </c>
      <c r="C98" s="360" t="s">
        <v>1841</v>
      </c>
      <c r="D98" s="360" t="s">
        <v>1840</v>
      </c>
      <c r="E98" s="361">
        <v>50000</v>
      </c>
      <c r="F98" s="362">
        <v>5</v>
      </c>
      <c r="G98" s="361">
        <v>50000</v>
      </c>
      <c r="H98" s="363">
        <v>50000</v>
      </c>
      <c r="I98" s="459" t="s">
        <v>1844</v>
      </c>
      <c r="J98" s="459" t="s">
        <v>1842</v>
      </c>
      <c r="K98" s="359" t="s">
        <v>31</v>
      </c>
    </row>
    <row r="99" spans="1:11" s="458" customFormat="1" ht="20.25">
      <c r="A99" s="359"/>
      <c r="B99" s="360" t="s">
        <v>1833</v>
      </c>
      <c r="C99" s="360" t="s">
        <v>133</v>
      </c>
      <c r="D99" s="360" t="s">
        <v>110</v>
      </c>
      <c r="E99" s="36" t="s">
        <v>138</v>
      </c>
      <c r="F99" s="37"/>
      <c r="G99" s="36" t="s">
        <v>138</v>
      </c>
      <c r="H99" s="36" t="s">
        <v>138</v>
      </c>
      <c r="I99" s="459" t="s">
        <v>1845</v>
      </c>
      <c r="J99" s="367" t="s">
        <v>1843</v>
      </c>
      <c r="K99" s="359"/>
    </row>
    <row r="100" spans="1:11" ht="20.25">
      <c r="A100" s="359"/>
      <c r="B100" s="360"/>
      <c r="C100" s="360"/>
      <c r="D100" s="360"/>
      <c r="E100" s="361"/>
      <c r="F100" s="362"/>
      <c r="G100" s="361"/>
      <c r="H100" s="363"/>
      <c r="I100" s="364"/>
      <c r="J100" s="365"/>
      <c r="K100" s="239"/>
    </row>
    <row r="101" spans="1:11" ht="20.25">
      <c r="A101" s="359"/>
      <c r="B101" s="360"/>
      <c r="C101" s="360"/>
      <c r="D101" s="360"/>
      <c r="E101" s="361"/>
      <c r="F101" s="362"/>
      <c r="G101" s="361"/>
      <c r="H101" s="363"/>
      <c r="I101" s="364"/>
      <c r="J101" s="365"/>
      <c r="K101" s="239"/>
    </row>
    <row r="102" spans="1:11" ht="20.25">
      <c r="A102" s="359"/>
      <c r="B102" s="360"/>
      <c r="C102" s="360"/>
      <c r="D102" s="360"/>
      <c r="E102" s="361"/>
      <c r="F102" s="362"/>
      <c r="G102" s="361"/>
      <c r="H102" s="363"/>
      <c r="I102" s="364"/>
      <c r="J102" s="365"/>
      <c r="K102" s="239"/>
    </row>
    <row r="103" spans="1:11" ht="20.25">
      <c r="A103" s="359"/>
      <c r="B103" s="360"/>
      <c r="C103" s="360"/>
      <c r="D103" s="360"/>
      <c r="E103" s="361"/>
      <c r="F103" s="362"/>
      <c r="G103" s="361"/>
      <c r="H103" s="363"/>
      <c r="I103" s="364"/>
      <c r="J103" s="365"/>
      <c r="K103" s="239"/>
    </row>
    <row r="104" spans="1:11" ht="20.25">
      <c r="A104" s="359"/>
      <c r="B104" s="360"/>
      <c r="C104" s="360"/>
      <c r="D104" s="360"/>
      <c r="E104" s="36"/>
      <c r="F104" s="37"/>
      <c r="G104" s="36"/>
      <c r="H104" s="36"/>
      <c r="I104" s="364"/>
      <c r="J104" s="365"/>
      <c r="K104" s="239"/>
    </row>
    <row r="105" spans="1:11" ht="20.25">
      <c r="A105" s="359"/>
      <c r="B105" s="360"/>
      <c r="C105" s="360"/>
      <c r="D105" s="360"/>
      <c r="E105" s="36"/>
      <c r="F105" s="37"/>
      <c r="G105" s="36"/>
      <c r="H105" s="428"/>
      <c r="I105" s="364"/>
      <c r="J105" s="365"/>
      <c r="K105" s="239"/>
    </row>
    <row r="106" spans="1:11" ht="20.25">
      <c r="A106" s="359"/>
      <c r="B106" s="360"/>
      <c r="C106" s="360"/>
      <c r="D106" s="360"/>
      <c r="E106" s="36"/>
      <c r="F106" s="37"/>
      <c r="G106" s="36"/>
      <c r="H106" s="428"/>
      <c r="I106" s="364"/>
      <c r="J106" s="365"/>
      <c r="K106" s="239"/>
    </row>
    <row r="107" spans="1:11" ht="20.25">
      <c r="A107" s="359"/>
      <c r="B107" s="360"/>
      <c r="C107" s="360"/>
      <c r="D107" s="360"/>
      <c r="E107" s="361"/>
      <c r="F107" s="362"/>
      <c r="G107" s="361"/>
      <c r="H107" s="363"/>
      <c r="I107" s="364"/>
      <c r="J107" s="365"/>
      <c r="K107" s="239"/>
    </row>
    <row r="108" spans="1:11" ht="20.25">
      <c r="A108" s="359"/>
      <c r="B108" s="360"/>
      <c r="C108" s="360"/>
      <c r="D108" s="360"/>
      <c r="E108" s="361"/>
      <c r="F108" s="362"/>
      <c r="G108" s="361"/>
      <c r="H108" s="363"/>
      <c r="I108" s="364"/>
      <c r="J108" s="365"/>
      <c r="K108" s="239"/>
    </row>
    <row r="109" spans="1:11" s="379" customFormat="1" ht="20.25">
      <c r="A109" s="738" t="s">
        <v>2413</v>
      </c>
      <c r="B109" s="739"/>
      <c r="C109" s="435" t="s">
        <v>1465</v>
      </c>
      <c r="D109" s="435" t="s">
        <v>12</v>
      </c>
      <c r="E109" s="436">
        <f>E89+E93+E98</f>
        <v>124000</v>
      </c>
      <c r="F109" s="437"/>
      <c r="G109" s="436">
        <f>G98</f>
        <v>50000</v>
      </c>
      <c r="H109" s="436">
        <f>H98</f>
        <v>50000</v>
      </c>
      <c r="I109" s="436"/>
      <c r="J109" s="438"/>
      <c r="K109" s="435"/>
    </row>
    <row r="110" spans="1:11" ht="20.25">
      <c r="A110" s="371"/>
      <c r="B110" s="251"/>
      <c r="C110" s="251"/>
      <c r="D110" s="252"/>
      <c r="E110" s="547">
        <v>85</v>
      </c>
      <c r="F110" s="372"/>
      <c r="G110" s="372"/>
      <c r="H110" s="372"/>
      <c r="I110" s="373"/>
      <c r="J110" s="251"/>
      <c r="K110" s="371"/>
    </row>
  </sheetData>
  <sheetProtection/>
  <mergeCells count="28">
    <mergeCell ref="B31:B33"/>
    <mergeCell ref="C31:C33"/>
    <mergeCell ref="D31:D32"/>
    <mergeCell ref="E31:H31"/>
    <mergeCell ref="A55:B55"/>
    <mergeCell ref="E59:H59"/>
    <mergeCell ref="A86:A88"/>
    <mergeCell ref="B86:B88"/>
    <mergeCell ref="C86:C88"/>
    <mergeCell ref="D86:D87"/>
    <mergeCell ref="E86:H86"/>
    <mergeCell ref="A82:B82"/>
    <mergeCell ref="E9:H9"/>
    <mergeCell ref="A1:K1"/>
    <mergeCell ref="A2:K2"/>
    <mergeCell ref="A3:K3"/>
    <mergeCell ref="A4:C4"/>
    <mergeCell ref="A5:D5"/>
    <mergeCell ref="A109:B109"/>
    <mergeCell ref="A9:A11"/>
    <mergeCell ref="B9:B11"/>
    <mergeCell ref="C9:C11"/>
    <mergeCell ref="D9:D10"/>
    <mergeCell ref="A59:A61"/>
    <mergeCell ref="B59:B61"/>
    <mergeCell ref="C59:C61"/>
    <mergeCell ref="D59:D60"/>
    <mergeCell ref="A31:A33"/>
  </mergeCells>
  <printOptions/>
  <pageMargins left="0.17" right="0.16" top="1.6" bottom="0.1968503937007874" header="0.82" footer="0.17"/>
  <pageSetup horizontalDpi="600" verticalDpi="600" orientation="landscape" paperSize="9" scale="84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SheetLayoutView="100" workbookViewId="0" topLeftCell="A52">
      <selection activeCell="C242" sqref="C242"/>
    </sheetView>
  </sheetViews>
  <sheetFormatPr defaultColWidth="9.140625" defaultRowHeight="12.75"/>
  <cols>
    <col min="1" max="1" width="3.7109375" style="472" customWidth="1"/>
    <col min="2" max="2" width="32.7109375" style="458" customWidth="1"/>
    <col min="3" max="3" width="28.140625" style="458" customWidth="1"/>
    <col min="4" max="4" width="20.8515625" style="458" customWidth="1"/>
    <col min="5" max="5" width="12.140625" style="458" customWidth="1"/>
    <col min="6" max="6" width="0.71875" style="458" customWidth="1"/>
    <col min="7" max="7" width="12.421875" style="458" customWidth="1"/>
    <col min="8" max="8" width="12.28125" style="458" customWidth="1"/>
    <col min="9" max="9" width="18.57421875" style="472" customWidth="1"/>
    <col min="10" max="10" width="23.57421875" style="473" customWidth="1"/>
    <col min="11" max="11" width="10.00390625" style="458" customWidth="1"/>
    <col min="12" max="12" width="0.13671875" style="458" hidden="1" customWidth="1"/>
    <col min="13" max="13" width="0.42578125" style="458" hidden="1" customWidth="1"/>
    <col min="14" max="16384" width="9.140625" style="458" customWidth="1"/>
  </cols>
  <sheetData>
    <row r="1" spans="1:12" s="380" customFormat="1" ht="20.25">
      <c r="A1" s="723" t="s">
        <v>18</v>
      </c>
      <c r="B1" s="723"/>
      <c r="C1" s="723"/>
      <c r="D1" s="723"/>
      <c r="E1" s="724"/>
      <c r="F1" s="723"/>
      <c r="G1" s="724"/>
      <c r="H1" s="724"/>
      <c r="I1" s="723"/>
      <c r="J1" s="723"/>
      <c r="K1" s="723"/>
      <c r="L1" s="502"/>
    </row>
    <row r="2" spans="1:12" s="380" customFormat="1" ht="20.25">
      <c r="A2" s="725" t="s">
        <v>243</v>
      </c>
      <c r="B2" s="725"/>
      <c r="C2" s="725"/>
      <c r="D2" s="725"/>
      <c r="E2" s="726"/>
      <c r="F2" s="725"/>
      <c r="G2" s="726"/>
      <c r="H2" s="726"/>
      <c r="I2" s="725"/>
      <c r="J2" s="725"/>
      <c r="K2" s="725"/>
      <c r="L2" s="502"/>
    </row>
    <row r="3" spans="1:12" s="380" customFormat="1" ht="20.25">
      <c r="A3" s="725" t="s">
        <v>23</v>
      </c>
      <c r="B3" s="725"/>
      <c r="C3" s="725"/>
      <c r="D3" s="725"/>
      <c r="E3" s="726"/>
      <c r="F3" s="725"/>
      <c r="G3" s="726"/>
      <c r="H3" s="726"/>
      <c r="I3" s="725"/>
      <c r="J3" s="725"/>
      <c r="K3" s="725"/>
      <c r="L3" s="502"/>
    </row>
    <row r="4" spans="1:12" s="380" customFormat="1" ht="20.25">
      <c r="A4" s="727"/>
      <c r="B4" s="727"/>
      <c r="C4" s="727"/>
      <c r="D4" s="499"/>
      <c r="E4" s="500"/>
      <c r="F4" s="499"/>
      <c r="G4" s="500"/>
      <c r="H4" s="500"/>
      <c r="I4" s="501"/>
      <c r="J4" s="499"/>
      <c r="K4" s="499"/>
      <c r="L4" s="502"/>
    </row>
    <row r="5" spans="1:12" s="380" customFormat="1" ht="20.25">
      <c r="A5" s="728" t="s">
        <v>1131</v>
      </c>
      <c r="B5" s="728"/>
      <c r="C5" s="728"/>
      <c r="D5" s="728"/>
      <c r="E5" s="500"/>
      <c r="F5" s="499"/>
      <c r="G5" s="500"/>
      <c r="H5" s="500"/>
      <c r="I5" s="501"/>
      <c r="J5" s="381"/>
      <c r="K5" s="378" t="s">
        <v>249</v>
      </c>
      <c r="L5" s="499"/>
    </row>
    <row r="6" spans="1:12" s="380" customFormat="1" ht="20.25">
      <c r="A6" s="502" t="s">
        <v>251</v>
      </c>
      <c r="B6" s="382" t="s">
        <v>1132</v>
      </c>
      <c r="C6" s="502"/>
      <c r="D6" s="502"/>
      <c r="E6" s="500"/>
      <c r="F6" s="499"/>
      <c r="G6" s="500"/>
      <c r="H6" s="500"/>
      <c r="I6" s="501"/>
      <c r="J6" s="381"/>
      <c r="K6" s="499"/>
      <c r="L6" s="499"/>
    </row>
    <row r="7" spans="1:11" s="380" customFormat="1" ht="20.25">
      <c r="A7" s="383" t="s">
        <v>1134</v>
      </c>
      <c r="B7" s="383"/>
      <c r="C7" s="383"/>
      <c r="D7" s="384"/>
      <c r="E7" s="385"/>
      <c r="F7" s="386"/>
      <c r="G7" s="385"/>
      <c r="H7" s="385"/>
      <c r="I7" s="387"/>
      <c r="J7" s="388"/>
      <c r="K7" s="388"/>
    </row>
    <row r="8" spans="1:11" s="380" customFormat="1" ht="20.25">
      <c r="A8" s="389" t="s">
        <v>1133</v>
      </c>
      <c r="B8" s="390"/>
      <c r="C8" s="389"/>
      <c r="D8" s="391"/>
      <c r="E8" s="392"/>
      <c r="F8" s="393"/>
      <c r="G8" s="392"/>
      <c r="H8" s="392"/>
      <c r="I8" s="394"/>
      <c r="J8" s="395"/>
      <c r="K8" s="395"/>
    </row>
    <row r="9" spans="1:11" s="379" customFormat="1" ht="20.25">
      <c r="A9" s="729" t="s">
        <v>4</v>
      </c>
      <c r="B9" s="729" t="s">
        <v>3</v>
      </c>
      <c r="C9" s="729" t="s">
        <v>5</v>
      </c>
      <c r="D9" s="729" t="s">
        <v>6</v>
      </c>
      <c r="E9" s="732" t="s">
        <v>63</v>
      </c>
      <c r="F9" s="733"/>
      <c r="G9" s="733"/>
      <c r="H9" s="734"/>
      <c r="I9" s="396" t="s">
        <v>20</v>
      </c>
      <c r="J9" s="397" t="s">
        <v>7</v>
      </c>
      <c r="K9" s="397" t="s">
        <v>8</v>
      </c>
    </row>
    <row r="10" spans="1:11" s="379" customFormat="1" ht="20.25">
      <c r="A10" s="730"/>
      <c r="B10" s="730"/>
      <c r="C10" s="730"/>
      <c r="D10" s="730"/>
      <c r="E10" s="503" t="s">
        <v>245</v>
      </c>
      <c r="F10" s="398"/>
      <c r="G10" s="503" t="s">
        <v>246</v>
      </c>
      <c r="H10" s="503" t="s">
        <v>247</v>
      </c>
      <c r="I10" s="399" t="s">
        <v>21</v>
      </c>
      <c r="J10" s="400" t="s">
        <v>64</v>
      </c>
      <c r="K10" s="400" t="s">
        <v>9</v>
      </c>
    </row>
    <row r="11" spans="1:11" s="379" customFormat="1" ht="20.25">
      <c r="A11" s="731"/>
      <c r="B11" s="731"/>
      <c r="C11" s="731"/>
      <c r="D11" s="504" t="s">
        <v>16</v>
      </c>
      <c r="E11" s="504" t="s">
        <v>15</v>
      </c>
      <c r="F11" s="401"/>
      <c r="G11" s="504" t="s">
        <v>15</v>
      </c>
      <c r="H11" s="504" t="s">
        <v>15</v>
      </c>
      <c r="I11" s="402"/>
      <c r="J11" s="403"/>
      <c r="K11" s="403"/>
    </row>
    <row r="12" spans="1:11" ht="20.25">
      <c r="A12" s="353">
        <v>1</v>
      </c>
      <c r="B12" s="354" t="s">
        <v>1165</v>
      </c>
      <c r="C12" s="354" t="s">
        <v>1167</v>
      </c>
      <c r="D12" s="354" t="s">
        <v>954</v>
      </c>
      <c r="E12" s="355">
        <v>15000</v>
      </c>
      <c r="F12" s="356"/>
      <c r="G12" s="355">
        <v>15000</v>
      </c>
      <c r="H12" s="357">
        <v>15000</v>
      </c>
      <c r="I12" s="456" t="s">
        <v>1181</v>
      </c>
      <c r="J12" s="457" t="s">
        <v>1172</v>
      </c>
      <c r="K12" s="359" t="s">
        <v>31</v>
      </c>
    </row>
    <row r="13" spans="1:11" ht="20.25">
      <c r="A13" s="359"/>
      <c r="B13" s="360" t="s">
        <v>1166</v>
      </c>
      <c r="C13" s="360" t="s">
        <v>1168</v>
      </c>
      <c r="D13" s="360"/>
      <c r="E13" s="36" t="s">
        <v>138</v>
      </c>
      <c r="F13" s="37"/>
      <c r="G13" s="36" t="s">
        <v>138</v>
      </c>
      <c r="H13" s="36" t="s">
        <v>138</v>
      </c>
      <c r="I13" s="459" t="s">
        <v>1183</v>
      </c>
      <c r="J13" s="360" t="s">
        <v>1173</v>
      </c>
      <c r="K13" s="359"/>
    </row>
    <row r="14" spans="1:11" ht="20.25">
      <c r="A14" s="359"/>
      <c r="B14" s="360"/>
      <c r="C14" s="360" t="s">
        <v>1169</v>
      </c>
      <c r="D14" s="360"/>
      <c r="E14" s="361"/>
      <c r="F14" s="362"/>
      <c r="G14" s="361"/>
      <c r="H14" s="363"/>
      <c r="I14" s="459" t="s">
        <v>1182</v>
      </c>
      <c r="J14" s="360" t="s">
        <v>1174</v>
      </c>
      <c r="K14" s="359"/>
    </row>
    <row r="15" spans="1:11" ht="20.25">
      <c r="A15" s="359"/>
      <c r="B15" s="360"/>
      <c r="C15" s="360" t="s">
        <v>1170</v>
      </c>
      <c r="D15" s="360"/>
      <c r="E15" s="361"/>
      <c r="F15" s="362"/>
      <c r="G15" s="361"/>
      <c r="H15" s="363"/>
      <c r="I15" s="459" t="s">
        <v>1184</v>
      </c>
      <c r="J15" s="360" t="s">
        <v>1175</v>
      </c>
      <c r="K15" s="359"/>
    </row>
    <row r="16" spans="1:11" ht="20.25">
      <c r="A16" s="359"/>
      <c r="B16" s="360"/>
      <c r="C16" s="360" t="s">
        <v>1171</v>
      </c>
      <c r="D16" s="360"/>
      <c r="E16" s="361"/>
      <c r="F16" s="362"/>
      <c r="G16" s="361"/>
      <c r="H16" s="363"/>
      <c r="I16" s="459" t="s">
        <v>1185</v>
      </c>
      <c r="J16" s="367" t="s">
        <v>1176</v>
      </c>
      <c r="K16" s="359"/>
    </row>
    <row r="17" spans="1:11" ht="12" customHeight="1">
      <c r="A17" s="374"/>
      <c r="B17" s="405"/>
      <c r="C17" s="406"/>
      <c r="D17" s="375"/>
      <c r="E17" s="407"/>
      <c r="F17" s="408"/>
      <c r="G17" s="407"/>
      <c r="H17" s="409"/>
      <c r="I17" s="460"/>
      <c r="J17" s="406"/>
      <c r="K17" s="374"/>
    </row>
    <row r="18" spans="1:11" ht="20.25">
      <c r="A18" s="359">
        <v>2</v>
      </c>
      <c r="B18" s="368" t="s">
        <v>1177</v>
      </c>
      <c r="C18" s="369" t="s">
        <v>1179</v>
      </c>
      <c r="D18" s="360" t="s">
        <v>1038</v>
      </c>
      <c r="E18" s="361">
        <v>10000</v>
      </c>
      <c r="F18" s="362"/>
      <c r="G18" s="361">
        <v>10000</v>
      </c>
      <c r="H18" s="363">
        <v>10000</v>
      </c>
      <c r="I18" s="459" t="s">
        <v>1186</v>
      </c>
      <c r="J18" s="369" t="s">
        <v>1189</v>
      </c>
      <c r="K18" s="359" t="s">
        <v>31</v>
      </c>
    </row>
    <row r="19" spans="1:11" ht="20.25">
      <c r="A19" s="359"/>
      <c r="B19" s="366" t="s">
        <v>1178</v>
      </c>
      <c r="C19" s="367" t="s">
        <v>1180</v>
      </c>
      <c r="D19" s="360" t="s">
        <v>167</v>
      </c>
      <c r="E19" s="36" t="s">
        <v>138</v>
      </c>
      <c r="F19" s="37"/>
      <c r="G19" s="36" t="s">
        <v>138</v>
      </c>
      <c r="H19" s="36" t="s">
        <v>138</v>
      </c>
      <c r="I19" s="459" t="s">
        <v>1187</v>
      </c>
      <c r="J19" s="367" t="s">
        <v>1180</v>
      </c>
      <c r="K19" s="359"/>
    </row>
    <row r="20" spans="1:11" ht="20.25">
      <c r="A20" s="359"/>
      <c r="B20" s="360"/>
      <c r="C20" s="360"/>
      <c r="D20" s="360"/>
      <c r="E20" s="361"/>
      <c r="F20" s="362"/>
      <c r="G20" s="361"/>
      <c r="H20" s="363"/>
      <c r="I20" s="459" t="s">
        <v>1188</v>
      </c>
      <c r="J20" s="360"/>
      <c r="K20" s="359"/>
    </row>
    <row r="21" spans="1:11" ht="10.5" customHeight="1">
      <c r="A21" s="374"/>
      <c r="B21" s="375"/>
      <c r="C21" s="375"/>
      <c r="D21" s="375"/>
      <c r="E21" s="407"/>
      <c r="F21" s="408"/>
      <c r="G21" s="407"/>
      <c r="H21" s="409"/>
      <c r="I21" s="460"/>
      <c r="J21" s="406"/>
      <c r="K21" s="374"/>
    </row>
    <row r="22" spans="1:11" ht="20.25">
      <c r="A22" s="359">
        <v>3</v>
      </c>
      <c r="B22" s="360" t="s">
        <v>1687</v>
      </c>
      <c r="C22" s="360" t="s">
        <v>1689</v>
      </c>
      <c r="D22" s="360" t="s">
        <v>1711</v>
      </c>
      <c r="E22" s="355">
        <v>82500</v>
      </c>
      <c r="F22" s="356"/>
      <c r="G22" s="355">
        <v>82500</v>
      </c>
      <c r="H22" s="357">
        <v>82500</v>
      </c>
      <c r="I22" s="459" t="s">
        <v>1693</v>
      </c>
      <c r="J22" s="360" t="s">
        <v>1691</v>
      </c>
      <c r="K22" s="359" t="s">
        <v>31</v>
      </c>
    </row>
    <row r="23" spans="1:11" ht="20.25">
      <c r="A23" s="359"/>
      <c r="B23" s="366" t="s">
        <v>1688</v>
      </c>
      <c r="C23" s="360" t="s">
        <v>1690</v>
      </c>
      <c r="D23" s="360" t="s">
        <v>1710</v>
      </c>
      <c r="E23" s="36" t="s">
        <v>138</v>
      </c>
      <c r="F23" s="37"/>
      <c r="G23" s="36" t="s">
        <v>138</v>
      </c>
      <c r="H23" s="36" t="s">
        <v>138</v>
      </c>
      <c r="I23" s="459" t="s">
        <v>1694</v>
      </c>
      <c r="J23" s="360" t="s">
        <v>1692</v>
      </c>
      <c r="K23" s="359"/>
    </row>
    <row r="24" spans="1:11" ht="20.25">
      <c r="A24" s="359"/>
      <c r="B24" s="368"/>
      <c r="C24" s="360" t="s">
        <v>1359</v>
      </c>
      <c r="D24" s="360" t="s">
        <v>110</v>
      </c>
      <c r="E24" s="36"/>
      <c r="F24" s="37"/>
      <c r="G24" s="36"/>
      <c r="H24" s="36"/>
      <c r="I24" s="461"/>
      <c r="J24" s="461"/>
      <c r="K24" s="359"/>
    </row>
    <row r="25" spans="1:11" ht="12" customHeight="1">
      <c r="A25" s="374"/>
      <c r="B25" s="439"/>
      <c r="C25" s="375"/>
      <c r="D25" s="375"/>
      <c r="E25" s="49"/>
      <c r="F25" s="50"/>
      <c r="G25" s="49"/>
      <c r="H25" s="440"/>
      <c r="I25" s="462"/>
      <c r="J25" s="463"/>
      <c r="K25" s="374"/>
    </row>
    <row r="26" spans="1:11" ht="20.25">
      <c r="A26" s="359">
        <v>4</v>
      </c>
      <c r="B26" s="360" t="s">
        <v>1706</v>
      </c>
      <c r="C26" s="360" t="s">
        <v>1707</v>
      </c>
      <c r="D26" s="360" t="s">
        <v>1714</v>
      </c>
      <c r="E26" s="355">
        <v>50000</v>
      </c>
      <c r="F26" s="356"/>
      <c r="G26" s="355">
        <v>50000</v>
      </c>
      <c r="H26" s="357">
        <v>50000</v>
      </c>
      <c r="I26" s="459" t="s">
        <v>1719</v>
      </c>
      <c r="J26" s="367" t="s">
        <v>1718</v>
      </c>
      <c r="K26" s="359" t="s">
        <v>31</v>
      </c>
    </row>
    <row r="27" spans="1:11" ht="20.25">
      <c r="A27" s="359"/>
      <c r="B27" s="360"/>
      <c r="C27" s="360" t="s">
        <v>1708</v>
      </c>
      <c r="D27" s="360"/>
      <c r="E27" s="36" t="s">
        <v>138</v>
      </c>
      <c r="F27" s="37"/>
      <c r="G27" s="36" t="s">
        <v>138</v>
      </c>
      <c r="H27" s="36" t="s">
        <v>138</v>
      </c>
      <c r="I27" s="459" t="s">
        <v>1717</v>
      </c>
      <c r="J27" s="367"/>
      <c r="K27" s="359"/>
    </row>
    <row r="28" spans="1:11" ht="20.25">
      <c r="A28" s="374"/>
      <c r="B28" s="375"/>
      <c r="C28" s="375" t="s">
        <v>1709</v>
      </c>
      <c r="D28" s="375"/>
      <c r="E28" s="407"/>
      <c r="F28" s="408"/>
      <c r="G28" s="407"/>
      <c r="H28" s="409"/>
      <c r="I28" s="460"/>
      <c r="J28" s="406"/>
      <c r="K28" s="374"/>
    </row>
    <row r="29" spans="1:11" ht="20.25">
      <c r="A29" s="464"/>
      <c r="B29" s="465"/>
      <c r="C29" s="465"/>
      <c r="D29" s="466">
        <v>86</v>
      </c>
      <c r="E29" s="467"/>
      <c r="F29" s="467"/>
      <c r="G29" s="467"/>
      <c r="H29" s="467"/>
      <c r="I29" s="468"/>
      <c r="J29" s="465"/>
      <c r="K29" s="464"/>
    </row>
    <row r="30" spans="1:11" s="380" customFormat="1" ht="20.25">
      <c r="A30" s="383" t="s">
        <v>1134</v>
      </c>
      <c r="B30" s="383"/>
      <c r="C30" s="383"/>
      <c r="D30" s="384"/>
      <c r="E30" s="385"/>
      <c r="F30" s="386"/>
      <c r="G30" s="385"/>
      <c r="H30" s="385"/>
      <c r="I30" s="387"/>
      <c r="J30" s="388"/>
      <c r="K30" s="388"/>
    </row>
    <row r="31" spans="1:11" s="380" customFormat="1" ht="20.25">
      <c r="A31" s="389" t="s">
        <v>1133</v>
      </c>
      <c r="B31" s="390"/>
      <c r="C31" s="389"/>
      <c r="D31" s="391"/>
      <c r="E31" s="392"/>
      <c r="F31" s="393"/>
      <c r="G31" s="392"/>
      <c r="H31" s="392"/>
      <c r="I31" s="394"/>
      <c r="J31" s="395"/>
      <c r="K31" s="395"/>
    </row>
    <row r="32" spans="1:11" s="379" customFormat="1" ht="20.25">
      <c r="A32" s="729" t="s">
        <v>4</v>
      </c>
      <c r="B32" s="729" t="s">
        <v>3</v>
      </c>
      <c r="C32" s="729" t="s">
        <v>5</v>
      </c>
      <c r="D32" s="729" t="s">
        <v>6</v>
      </c>
      <c r="E32" s="732" t="s">
        <v>63</v>
      </c>
      <c r="F32" s="733"/>
      <c r="G32" s="733"/>
      <c r="H32" s="734"/>
      <c r="I32" s="396" t="s">
        <v>20</v>
      </c>
      <c r="J32" s="397" t="s">
        <v>7</v>
      </c>
      <c r="K32" s="397" t="s">
        <v>8</v>
      </c>
    </row>
    <row r="33" spans="1:11" s="379" customFormat="1" ht="20.25">
      <c r="A33" s="730"/>
      <c r="B33" s="730"/>
      <c r="C33" s="730"/>
      <c r="D33" s="730"/>
      <c r="E33" s="503" t="s">
        <v>245</v>
      </c>
      <c r="F33" s="398"/>
      <c r="G33" s="503" t="s">
        <v>246</v>
      </c>
      <c r="H33" s="503" t="s">
        <v>247</v>
      </c>
      <c r="I33" s="399" t="s">
        <v>21</v>
      </c>
      <c r="J33" s="400" t="s">
        <v>64</v>
      </c>
      <c r="K33" s="400" t="s">
        <v>9</v>
      </c>
    </row>
    <row r="34" spans="1:11" s="379" customFormat="1" ht="20.25">
      <c r="A34" s="731"/>
      <c r="B34" s="731"/>
      <c r="C34" s="731"/>
      <c r="D34" s="504" t="s">
        <v>16</v>
      </c>
      <c r="E34" s="504" t="s">
        <v>15</v>
      </c>
      <c r="F34" s="401"/>
      <c r="G34" s="504" t="s">
        <v>15</v>
      </c>
      <c r="H34" s="504" t="s">
        <v>15</v>
      </c>
      <c r="I34" s="402"/>
      <c r="J34" s="403"/>
      <c r="K34" s="403"/>
    </row>
    <row r="35" spans="1:11" ht="20.25">
      <c r="A35" s="353">
        <v>5</v>
      </c>
      <c r="B35" s="360" t="s">
        <v>212</v>
      </c>
      <c r="C35" s="360" t="s">
        <v>1715</v>
      </c>
      <c r="D35" s="360" t="s">
        <v>1714</v>
      </c>
      <c r="E35" s="355">
        <v>50000</v>
      </c>
      <c r="F35" s="356"/>
      <c r="G35" s="355">
        <v>50000</v>
      </c>
      <c r="H35" s="357">
        <v>50000</v>
      </c>
      <c r="I35" s="459" t="s">
        <v>1719</v>
      </c>
      <c r="J35" s="459" t="s">
        <v>1720</v>
      </c>
      <c r="K35" s="359" t="s">
        <v>31</v>
      </c>
    </row>
    <row r="36" spans="1:11" ht="20.25">
      <c r="A36" s="359"/>
      <c r="B36" s="360"/>
      <c r="C36" s="360" t="s">
        <v>1712</v>
      </c>
      <c r="D36" s="360"/>
      <c r="E36" s="36" t="s">
        <v>138</v>
      </c>
      <c r="F36" s="37"/>
      <c r="G36" s="36" t="s">
        <v>138</v>
      </c>
      <c r="H36" s="36" t="s">
        <v>138</v>
      </c>
      <c r="I36" s="459" t="s">
        <v>1717</v>
      </c>
      <c r="J36" s="461" t="s">
        <v>1721</v>
      </c>
      <c r="K36" s="359"/>
    </row>
    <row r="37" spans="1:11" ht="20.25">
      <c r="A37" s="359"/>
      <c r="B37" s="360"/>
      <c r="C37" s="360" t="s">
        <v>1716</v>
      </c>
      <c r="D37" s="360"/>
      <c r="E37" s="361"/>
      <c r="F37" s="362"/>
      <c r="G37" s="361"/>
      <c r="H37" s="363"/>
      <c r="I37" s="459"/>
      <c r="J37" s="459" t="s">
        <v>1724</v>
      </c>
      <c r="K37" s="359"/>
    </row>
    <row r="38" spans="1:11" ht="20.25">
      <c r="A38" s="374"/>
      <c r="B38" s="405"/>
      <c r="C38" s="406"/>
      <c r="D38" s="375"/>
      <c r="E38" s="49"/>
      <c r="F38" s="50"/>
      <c r="G38" s="49"/>
      <c r="H38" s="49"/>
      <c r="I38" s="460"/>
      <c r="J38" s="375"/>
      <c r="K38" s="374"/>
    </row>
    <row r="39" spans="1:11" ht="20.25">
      <c r="A39" s="353">
        <v>6</v>
      </c>
      <c r="B39" s="360" t="s">
        <v>1954</v>
      </c>
      <c r="C39" s="360" t="s">
        <v>1955</v>
      </c>
      <c r="D39" s="360" t="s">
        <v>1787</v>
      </c>
      <c r="E39" s="355">
        <v>15000</v>
      </c>
      <c r="F39" s="356"/>
      <c r="G39" s="355">
        <v>15000</v>
      </c>
      <c r="H39" s="357">
        <v>15000</v>
      </c>
      <c r="I39" s="459" t="s">
        <v>1719</v>
      </c>
      <c r="J39" s="459" t="s">
        <v>1720</v>
      </c>
      <c r="K39" s="359" t="s">
        <v>31</v>
      </c>
    </row>
    <row r="40" spans="1:11" ht="20.25">
      <c r="A40" s="359"/>
      <c r="B40" s="360" t="s">
        <v>228</v>
      </c>
      <c r="C40" s="360" t="s">
        <v>1712</v>
      </c>
      <c r="D40" s="360" t="s">
        <v>110</v>
      </c>
      <c r="E40" s="36" t="s">
        <v>138</v>
      </c>
      <c r="F40" s="37"/>
      <c r="G40" s="36" t="s">
        <v>138</v>
      </c>
      <c r="H40" s="36" t="s">
        <v>138</v>
      </c>
      <c r="I40" s="459" t="s">
        <v>1717</v>
      </c>
      <c r="J40" s="461" t="s">
        <v>1722</v>
      </c>
      <c r="K40" s="359"/>
    </row>
    <row r="41" spans="1:11" ht="20.25">
      <c r="A41" s="359"/>
      <c r="B41" s="360"/>
      <c r="C41" s="360" t="s">
        <v>1713</v>
      </c>
      <c r="D41" s="360"/>
      <c r="E41" s="361"/>
      <c r="F41" s="362"/>
      <c r="G41" s="361"/>
      <c r="H41" s="363"/>
      <c r="I41" s="459"/>
      <c r="J41" s="459" t="s">
        <v>1723</v>
      </c>
      <c r="K41" s="359"/>
    </row>
    <row r="42" spans="1:11" ht="20.25">
      <c r="A42" s="374"/>
      <c r="B42" s="375"/>
      <c r="C42" s="375"/>
      <c r="D42" s="375"/>
      <c r="E42" s="407"/>
      <c r="F42" s="408"/>
      <c r="G42" s="407"/>
      <c r="H42" s="409"/>
      <c r="I42" s="460"/>
      <c r="J42" s="375"/>
      <c r="K42" s="374"/>
    </row>
    <row r="43" spans="1:11" ht="20.25">
      <c r="A43" s="359">
        <v>7</v>
      </c>
      <c r="B43" s="411" t="s">
        <v>1727</v>
      </c>
      <c r="C43" s="360" t="s">
        <v>1728</v>
      </c>
      <c r="D43" s="360" t="s">
        <v>1731</v>
      </c>
      <c r="E43" s="355">
        <v>65000</v>
      </c>
      <c r="F43" s="356"/>
      <c r="G43" s="355">
        <v>65000</v>
      </c>
      <c r="H43" s="357">
        <v>65000</v>
      </c>
      <c r="I43" s="459" t="s">
        <v>1735</v>
      </c>
      <c r="J43" s="459" t="s">
        <v>1733</v>
      </c>
      <c r="K43" s="359" t="s">
        <v>31</v>
      </c>
    </row>
    <row r="44" spans="1:11" ht="20.25">
      <c r="A44" s="359"/>
      <c r="B44" s="411" t="s">
        <v>1725</v>
      </c>
      <c r="C44" s="360" t="s">
        <v>1729</v>
      </c>
      <c r="D44" s="360" t="s">
        <v>1788</v>
      </c>
      <c r="E44" s="36" t="s">
        <v>138</v>
      </c>
      <c r="F44" s="37"/>
      <c r="G44" s="36" t="s">
        <v>138</v>
      </c>
      <c r="H44" s="36" t="s">
        <v>138</v>
      </c>
      <c r="I44" s="459" t="s">
        <v>1736</v>
      </c>
      <c r="J44" s="459" t="s">
        <v>1734</v>
      </c>
      <c r="K44" s="359"/>
    </row>
    <row r="45" spans="1:11" ht="20.25">
      <c r="A45" s="359"/>
      <c r="B45" s="366" t="s">
        <v>1726</v>
      </c>
      <c r="C45" s="360" t="s">
        <v>1730</v>
      </c>
      <c r="D45" s="360" t="s">
        <v>1732</v>
      </c>
      <c r="E45" s="36"/>
      <c r="F45" s="37"/>
      <c r="G45" s="36"/>
      <c r="H45" s="36"/>
      <c r="I45" s="459" t="s">
        <v>1122</v>
      </c>
      <c r="J45" s="459" t="s">
        <v>1732</v>
      </c>
      <c r="K45" s="359"/>
    </row>
    <row r="46" spans="1:11" ht="20.25">
      <c r="A46" s="374"/>
      <c r="B46" s="375"/>
      <c r="C46" s="375"/>
      <c r="D46" s="375"/>
      <c r="E46" s="407"/>
      <c r="F46" s="408"/>
      <c r="G46" s="407"/>
      <c r="H46" s="409"/>
      <c r="I46" s="460"/>
      <c r="J46" s="375"/>
      <c r="K46" s="374"/>
    </row>
    <row r="47" spans="1:11" ht="20.25">
      <c r="A47" s="359">
        <v>8</v>
      </c>
      <c r="B47" s="7" t="s">
        <v>1789</v>
      </c>
      <c r="C47" s="360" t="s">
        <v>1791</v>
      </c>
      <c r="D47" s="360" t="s">
        <v>1793</v>
      </c>
      <c r="E47" s="355">
        <v>180000</v>
      </c>
      <c r="F47" s="356"/>
      <c r="G47" s="355">
        <v>180000</v>
      </c>
      <c r="H47" s="357">
        <v>180000</v>
      </c>
      <c r="I47" s="461" t="s">
        <v>1939</v>
      </c>
      <c r="J47" s="461" t="s">
        <v>1794</v>
      </c>
      <c r="K47" s="359" t="s">
        <v>31</v>
      </c>
    </row>
    <row r="48" spans="1:11" ht="20.25">
      <c r="A48" s="359"/>
      <c r="B48" s="366" t="s">
        <v>1790</v>
      </c>
      <c r="C48" s="360" t="s">
        <v>1792</v>
      </c>
      <c r="D48" s="360" t="s">
        <v>110</v>
      </c>
      <c r="E48" s="36" t="s">
        <v>138</v>
      </c>
      <c r="F48" s="37"/>
      <c r="G48" s="36" t="s">
        <v>138</v>
      </c>
      <c r="H48" s="36" t="s">
        <v>138</v>
      </c>
      <c r="I48" s="459" t="s">
        <v>1941</v>
      </c>
      <c r="J48" s="459" t="s">
        <v>1940</v>
      </c>
      <c r="K48" s="359"/>
    </row>
    <row r="49" spans="1:11" ht="20.25">
      <c r="A49" s="359"/>
      <c r="B49" s="360"/>
      <c r="C49" s="360" t="s">
        <v>110</v>
      </c>
      <c r="D49" s="360"/>
      <c r="E49" s="36"/>
      <c r="F49" s="37"/>
      <c r="G49" s="36"/>
      <c r="H49" s="36"/>
      <c r="I49" s="459" t="s">
        <v>1942</v>
      </c>
      <c r="J49" s="459"/>
      <c r="K49" s="359"/>
    </row>
    <row r="50" spans="1:11" ht="20.25">
      <c r="A50" s="359"/>
      <c r="B50" s="368"/>
      <c r="C50" s="360"/>
      <c r="D50" s="360"/>
      <c r="E50" s="36"/>
      <c r="F50" s="37"/>
      <c r="G50" s="36"/>
      <c r="H50" s="36"/>
      <c r="I50" s="461"/>
      <c r="J50" s="461"/>
      <c r="K50" s="359"/>
    </row>
    <row r="51" spans="1:11" ht="20.25">
      <c r="A51" s="374"/>
      <c r="B51" s="418"/>
      <c r="C51" s="419"/>
      <c r="D51" s="375"/>
      <c r="E51" s="407"/>
      <c r="F51" s="408"/>
      <c r="G51" s="407"/>
      <c r="H51" s="409"/>
      <c r="I51" s="460"/>
      <c r="J51" s="406"/>
      <c r="K51" s="374"/>
    </row>
    <row r="52" spans="1:11" ht="21">
      <c r="A52" s="359">
        <v>9</v>
      </c>
      <c r="B52" s="469" t="s">
        <v>1944</v>
      </c>
      <c r="C52" s="470" t="s">
        <v>1936</v>
      </c>
      <c r="D52" s="470" t="s">
        <v>1938</v>
      </c>
      <c r="E52" s="355">
        <v>50000</v>
      </c>
      <c r="F52" s="356"/>
      <c r="G52" s="355" t="s">
        <v>25</v>
      </c>
      <c r="H52" s="357" t="s">
        <v>25</v>
      </c>
      <c r="I52" s="459" t="s">
        <v>124</v>
      </c>
      <c r="J52" s="459" t="s">
        <v>210</v>
      </c>
      <c r="K52" s="359" t="s">
        <v>31</v>
      </c>
    </row>
    <row r="53" spans="1:11" ht="21">
      <c r="A53" s="359"/>
      <c r="B53" s="469" t="s">
        <v>1945</v>
      </c>
      <c r="C53" s="470" t="s">
        <v>1937</v>
      </c>
      <c r="D53" s="470" t="s">
        <v>110</v>
      </c>
      <c r="E53" s="36" t="s">
        <v>138</v>
      </c>
      <c r="F53" s="37"/>
      <c r="G53" s="36"/>
      <c r="H53" s="36"/>
      <c r="I53" s="459" t="s">
        <v>1943</v>
      </c>
      <c r="J53" s="459" t="s">
        <v>211</v>
      </c>
      <c r="K53" s="359"/>
    </row>
    <row r="54" spans="1:11" ht="21">
      <c r="A54" s="359"/>
      <c r="B54" s="470"/>
      <c r="C54" s="470"/>
      <c r="D54" s="470"/>
      <c r="E54" s="36"/>
      <c r="F54" s="37"/>
      <c r="G54" s="36"/>
      <c r="H54" s="36"/>
      <c r="I54" s="461"/>
      <c r="J54" s="461"/>
      <c r="K54" s="359"/>
    </row>
    <row r="55" spans="1:11" ht="21">
      <c r="A55" s="374"/>
      <c r="B55" s="471"/>
      <c r="C55" s="471"/>
      <c r="D55" s="471"/>
      <c r="E55" s="49"/>
      <c r="F55" s="50"/>
      <c r="G55" s="49"/>
      <c r="H55" s="49"/>
      <c r="I55" s="462"/>
      <c r="J55" s="462"/>
      <c r="K55" s="374"/>
    </row>
    <row r="56" spans="1:11" ht="20.25">
      <c r="A56" s="464"/>
      <c r="B56" s="465"/>
      <c r="C56" s="465"/>
      <c r="D56" s="466">
        <v>87</v>
      </c>
      <c r="E56" s="467"/>
      <c r="F56" s="467"/>
      <c r="G56" s="467"/>
      <c r="H56" s="467"/>
      <c r="I56" s="468"/>
      <c r="J56" s="465"/>
      <c r="K56" s="464"/>
    </row>
    <row r="57" spans="1:11" s="380" customFormat="1" ht="20.25">
      <c r="A57" s="383" t="s">
        <v>1134</v>
      </c>
      <c r="B57" s="383"/>
      <c r="C57" s="383"/>
      <c r="D57" s="384"/>
      <c r="E57" s="385"/>
      <c r="F57" s="386"/>
      <c r="G57" s="385"/>
      <c r="H57" s="385"/>
      <c r="I57" s="387"/>
      <c r="J57" s="388"/>
      <c r="K57" s="388"/>
    </row>
    <row r="58" spans="1:11" s="380" customFormat="1" ht="20.25">
      <c r="A58" s="389" t="s">
        <v>1133</v>
      </c>
      <c r="B58" s="390"/>
      <c r="C58" s="389"/>
      <c r="D58" s="391"/>
      <c r="E58" s="392"/>
      <c r="F58" s="393"/>
      <c r="G58" s="392"/>
      <c r="H58" s="392"/>
      <c r="I58" s="394"/>
      <c r="J58" s="395"/>
      <c r="K58" s="395"/>
    </row>
    <row r="59" spans="1:11" s="379" customFormat="1" ht="20.25">
      <c r="A59" s="729" t="s">
        <v>4</v>
      </c>
      <c r="B59" s="729" t="s">
        <v>3</v>
      </c>
      <c r="C59" s="729" t="s">
        <v>5</v>
      </c>
      <c r="D59" s="729" t="s">
        <v>6</v>
      </c>
      <c r="E59" s="732" t="s">
        <v>63</v>
      </c>
      <c r="F59" s="733"/>
      <c r="G59" s="733"/>
      <c r="H59" s="734"/>
      <c r="I59" s="396" t="s">
        <v>20</v>
      </c>
      <c r="J59" s="397" t="s">
        <v>7</v>
      </c>
      <c r="K59" s="397" t="s">
        <v>8</v>
      </c>
    </row>
    <row r="60" spans="1:11" s="379" customFormat="1" ht="20.25">
      <c r="A60" s="730"/>
      <c r="B60" s="730"/>
      <c r="C60" s="730"/>
      <c r="D60" s="730"/>
      <c r="E60" s="503" t="s">
        <v>245</v>
      </c>
      <c r="F60" s="398"/>
      <c r="G60" s="503" t="s">
        <v>246</v>
      </c>
      <c r="H60" s="503" t="s">
        <v>247</v>
      </c>
      <c r="I60" s="399" t="s">
        <v>21</v>
      </c>
      <c r="J60" s="400" t="s">
        <v>64</v>
      </c>
      <c r="K60" s="400" t="s">
        <v>9</v>
      </c>
    </row>
    <row r="61" spans="1:11" s="379" customFormat="1" ht="20.25">
      <c r="A61" s="731"/>
      <c r="B61" s="731"/>
      <c r="C61" s="731"/>
      <c r="D61" s="504" t="s">
        <v>16</v>
      </c>
      <c r="E61" s="504" t="s">
        <v>15</v>
      </c>
      <c r="F61" s="401"/>
      <c r="G61" s="504" t="s">
        <v>15</v>
      </c>
      <c r="H61" s="504" t="s">
        <v>15</v>
      </c>
      <c r="I61" s="402"/>
      <c r="J61" s="403"/>
      <c r="K61" s="403"/>
    </row>
    <row r="62" spans="1:11" ht="20.25">
      <c r="A62" s="353">
        <v>10</v>
      </c>
      <c r="B62" s="360" t="s">
        <v>227</v>
      </c>
      <c r="C62" s="360" t="s">
        <v>1946</v>
      </c>
      <c r="D62" s="360" t="s">
        <v>215</v>
      </c>
      <c r="E62" s="355">
        <v>50000</v>
      </c>
      <c r="F62" s="356"/>
      <c r="G62" s="355" t="s">
        <v>25</v>
      </c>
      <c r="H62" s="357" t="s">
        <v>25</v>
      </c>
      <c r="I62" s="459" t="s">
        <v>1949</v>
      </c>
      <c r="J62" s="430" t="s">
        <v>1951</v>
      </c>
      <c r="K62" s="359" t="s">
        <v>31</v>
      </c>
    </row>
    <row r="63" spans="1:11" ht="20.25">
      <c r="A63" s="359"/>
      <c r="B63" s="360" t="s">
        <v>216</v>
      </c>
      <c r="C63" s="360" t="s">
        <v>1947</v>
      </c>
      <c r="D63" s="360"/>
      <c r="E63" s="36" t="s">
        <v>138</v>
      </c>
      <c r="F63" s="37"/>
      <c r="G63" s="36"/>
      <c r="H63" s="36"/>
      <c r="I63" s="459" t="s">
        <v>1950</v>
      </c>
      <c r="J63" s="430" t="s">
        <v>1952</v>
      </c>
      <c r="K63" s="359"/>
    </row>
    <row r="64" spans="1:11" ht="20.25">
      <c r="A64" s="359"/>
      <c r="B64" s="360"/>
      <c r="C64" s="360" t="s">
        <v>1948</v>
      </c>
      <c r="D64" s="360"/>
      <c r="E64" s="361"/>
      <c r="F64" s="362"/>
      <c r="G64" s="361"/>
      <c r="H64" s="363"/>
      <c r="I64" s="459"/>
      <c r="J64" s="430" t="s">
        <v>1953</v>
      </c>
      <c r="K64" s="359"/>
    </row>
    <row r="65" spans="1:11" ht="20.25">
      <c r="A65" s="374"/>
      <c r="B65" s="405"/>
      <c r="C65" s="375"/>
      <c r="D65" s="375"/>
      <c r="E65" s="49"/>
      <c r="F65" s="50"/>
      <c r="G65" s="49"/>
      <c r="H65" s="49"/>
      <c r="I65" s="460"/>
      <c r="J65" s="460"/>
      <c r="K65" s="374"/>
    </row>
    <row r="66" spans="1:11" ht="20.25">
      <c r="A66" s="359">
        <v>11</v>
      </c>
      <c r="B66" s="360" t="s">
        <v>1960</v>
      </c>
      <c r="C66" s="360" t="s">
        <v>1961</v>
      </c>
      <c r="D66" s="360" t="s">
        <v>1964</v>
      </c>
      <c r="E66" s="361">
        <v>700000</v>
      </c>
      <c r="F66" s="362"/>
      <c r="G66" s="361">
        <v>700000</v>
      </c>
      <c r="H66" s="361">
        <v>700000</v>
      </c>
      <c r="I66" s="459" t="s">
        <v>1968</v>
      </c>
      <c r="J66" s="367" t="s">
        <v>1965</v>
      </c>
      <c r="K66" s="359" t="s">
        <v>31</v>
      </c>
    </row>
    <row r="67" spans="1:11" ht="20.25">
      <c r="A67" s="359"/>
      <c r="B67" s="360"/>
      <c r="C67" s="360" t="s">
        <v>1962</v>
      </c>
      <c r="D67" s="360" t="s">
        <v>110</v>
      </c>
      <c r="E67" s="36" t="s">
        <v>138</v>
      </c>
      <c r="F67" s="37"/>
      <c r="G67" s="36" t="s">
        <v>138</v>
      </c>
      <c r="H67" s="36" t="s">
        <v>138</v>
      </c>
      <c r="I67" s="459" t="s">
        <v>1969</v>
      </c>
      <c r="J67" s="367" t="s">
        <v>1966</v>
      </c>
      <c r="K67" s="359"/>
    </row>
    <row r="68" spans="1:11" ht="20.25">
      <c r="A68" s="359"/>
      <c r="B68" s="366"/>
      <c r="C68" s="360" t="s">
        <v>1963</v>
      </c>
      <c r="D68" s="360"/>
      <c r="E68" s="36"/>
      <c r="F68" s="37"/>
      <c r="G68" s="36"/>
      <c r="H68" s="428"/>
      <c r="I68" s="459" t="s">
        <v>1970</v>
      </c>
      <c r="J68" s="360" t="s">
        <v>1967</v>
      </c>
      <c r="K68" s="548"/>
    </row>
    <row r="69" spans="1:11" ht="20.25">
      <c r="A69" s="374"/>
      <c r="B69" s="375"/>
      <c r="C69" s="375"/>
      <c r="D69" s="375"/>
      <c r="E69" s="49"/>
      <c r="F69" s="50"/>
      <c r="G69" s="49"/>
      <c r="H69" s="440"/>
      <c r="I69" s="460"/>
      <c r="J69" s="406"/>
      <c r="K69" s="374"/>
    </row>
    <row r="70" spans="1:11" ht="20.25">
      <c r="A70" s="359">
        <v>12</v>
      </c>
      <c r="B70" s="360" t="s">
        <v>1971</v>
      </c>
      <c r="C70" s="360" t="s">
        <v>1972</v>
      </c>
      <c r="D70" s="360" t="s">
        <v>1973</v>
      </c>
      <c r="E70" s="355">
        <v>400000</v>
      </c>
      <c r="F70" s="356"/>
      <c r="G70" s="355">
        <v>400000</v>
      </c>
      <c r="H70" s="355">
        <v>400000</v>
      </c>
      <c r="I70" s="459" t="s">
        <v>1974</v>
      </c>
      <c r="J70" s="367" t="s">
        <v>1975</v>
      </c>
      <c r="K70" s="359" t="s">
        <v>31</v>
      </c>
    </row>
    <row r="71" spans="1:11" ht="20.25">
      <c r="A71" s="359"/>
      <c r="B71" s="360"/>
      <c r="C71" s="360" t="s">
        <v>1962</v>
      </c>
      <c r="D71" s="360" t="s">
        <v>110</v>
      </c>
      <c r="E71" s="36" t="s">
        <v>138</v>
      </c>
      <c r="F71" s="37"/>
      <c r="G71" s="36" t="s">
        <v>138</v>
      </c>
      <c r="H71" s="36" t="s">
        <v>138</v>
      </c>
      <c r="I71" s="459" t="s">
        <v>1969</v>
      </c>
      <c r="J71" s="367" t="s">
        <v>1966</v>
      </c>
      <c r="K71" s="359"/>
    </row>
    <row r="72" spans="1:11" ht="20.25">
      <c r="A72" s="359"/>
      <c r="B72" s="368"/>
      <c r="C72" s="360" t="s">
        <v>1963</v>
      </c>
      <c r="D72" s="360"/>
      <c r="E72" s="36"/>
      <c r="F72" s="37"/>
      <c r="G72" s="36"/>
      <c r="H72" s="36"/>
      <c r="I72" s="461" t="s">
        <v>1970</v>
      </c>
      <c r="J72" s="461" t="s">
        <v>1967</v>
      </c>
      <c r="K72" s="359"/>
    </row>
    <row r="73" spans="1:11" ht="20.25">
      <c r="A73" s="374"/>
      <c r="B73" s="375"/>
      <c r="C73" s="375"/>
      <c r="D73" s="375"/>
      <c r="E73" s="49"/>
      <c r="F73" s="50"/>
      <c r="G73" s="49"/>
      <c r="H73" s="440"/>
      <c r="I73" s="460"/>
      <c r="J73" s="406"/>
      <c r="K73" s="374"/>
    </row>
    <row r="74" spans="1:11" ht="20.25">
      <c r="A74" s="359">
        <v>13</v>
      </c>
      <c r="B74" s="360" t="s">
        <v>1976</v>
      </c>
      <c r="C74" s="360" t="s">
        <v>1977</v>
      </c>
      <c r="D74" s="360" t="s">
        <v>1978</v>
      </c>
      <c r="E74" s="355">
        <v>90000</v>
      </c>
      <c r="F74" s="356"/>
      <c r="G74" s="355">
        <v>90000</v>
      </c>
      <c r="H74" s="355">
        <v>90000</v>
      </c>
      <c r="I74" s="459" t="s">
        <v>1979</v>
      </c>
      <c r="J74" s="367" t="s">
        <v>1975</v>
      </c>
      <c r="K74" s="359" t="s">
        <v>31</v>
      </c>
    </row>
    <row r="75" spans="1:11" ht="20.25">
      <c r="A75" s="359"/>
      <c r="B75" s="360"/>
      <c r="C75" s="360" t="s">
        <v>1962</v>
      </c>
      <c r="D75" s="360" t="s">
        <v>110</v>
      </c>
      <c r="E75" s="36" t="s">
        <v>138</v>
      </c>
      <c r="F75" s="37"/>
      <c r="G75" s="36" t="s">
        <v>138</v>
      </c>
      <c r="H75" s="36" t="s">
        <v>138</v>
      </c>
      <c r="I75" s="459" t="s">
        <v>1980</v>
      </c>
      <c r="J75" s="367" t="s">
        <v>1966</v>
      </c>
      <c r="K75" s="359"/>
    </row>
    <row r="76" spans="1:11" ht="20.25">
      <c r="A76" s="359"/>
      <c r="B76" s="366"/>
      <c r="C76" s="367" t="s">
        <v>1963</v>
      </c>
      <c r="D76" s="360"/>
      <c r="E76" s="36"/>
      <c r="F76" s="37"/>
      <c r="G76" s="36"/>
      <c r="H76" s="428"/>
      <c r="I76" s="459" t="s">
        <v>1970</v>
      </c>
      <c r="J76" s="360" t="s">
        <v>1967</v>
      </c>
      <c r="K76" s="548"/>
    </row>
    <row r="77" spans="1:11" ht="20.25">
      <c r="A77" s="359"/>
      <c r="B77" s="366"/>
      <c r="C77" s="360"/>
      <c r="D77" s="360"/>
      <c r="E77" s="361"/>
      <c r="F77" s="362"/>
      <c r="G77" s="361"/>
      <c r="H77" s="363"/>
      <c r="I77" s="459"/>
      <c r="J77" s="459"/>
      <c r="K77" s="359"/>
    </row>
    <row r="78" spans="1:11" ht="20.25">
      <c r="A78" s="359"/>
      <c r="B78" s="366"/>
      <c r="C78" s="360"/>
      <c r="D78" s="360"/>
      <c r="E78" s="361"/>
      <c r="F78" s="362"/>
      <c r="G78" s="361"/>
      <c r="H78" s="363"/>
      <c r="I78" s="459"/>
      <c r="J78" s="459"/>
      <c r="K78" s="359"/>
    </row>
    <row r="79" spans="1:11" ht="20.25">
      <c r="A79" s="359"/>
      <c r="B79" s="360"/>
      <c r="C79" s="360"/>
      <c r="D79" s="360"/>
      <c r="E79" s="36"/>
      <c r="F79" s="37"/>
      <c r="G79" s="36"/>
      <c r="H79" s="36"/>
      <c r="I79" s="459"/>
      <c r="J79" s="459"/>
      <c r="K79" s="359"/>
    </row>
    <row r="80" spans="1:11" ht="21">
      <c r="A80" s="359"/>
      <c r="B80" s="469"/>
      <c r="C80" s="470"/>
      <c r="D80" s="470"/>
      <c r="E80" s="36"/>
      <c r="F80" s="37"/>
      <c r="G80" s="36"/>
      <c r="H80" s="36"/>
      <c r="I80" s="459"/>
      <c r="J80" s="459"/>
      <c r="K80" s="359"/>
    </row>
    <row r="81" spans="1:11" ht="21">
      <c r="A81" s="359"/>
      <c r="B81" s="470"/>
      <c r="C81" s="470"/>
      <c r="D81" s="470"/>
      <c r="E81" s="36"/>
      <c r="F81" s="37"/>
      <c r="G81" s="36"/>
      <c r="H81" s="36"/>
      <c r="I81" s="461"/>
      <c r="J81" s="461"/>
      <c r="K81" s="359"/>
    </row>
    <row r="82" spans="1:11" s="379" customFormat="1" ht="20.25">
      <c r="A82" s="738" t="s">
        <v>2414</v>
      </c>
      <c r="B82" s="739"/>
      <c r="C82" s="435" t="s">
        <v>2431</v>
      </c>
      <c r="D82" s="435" t="s">
        <v>12</v>
      </c>
      <c r="E82" s="436">
        <f>E12+E18+E22+E26+E35+E39+E43+E47+E52+E62+E66+E70+E74</f>
        <v>1757500</v>
      </c>
      <c r="F82" s="437"/>
      <c r="G82" s="436">
        <f>G12+G18+G22+G26+G35+G39+G43+G47+G66+G70+G74</f>
        <v>1657500</v>
      </c>
      <c r="H82" s="436">
        <f>H12+H18+H22+H26+H35+H39+H43+H47+H66+H70+H74</f>
        <v>1657500</v>
      </c>
      <c r="I82" s="436"/>
      <c r="J82" s="438"/>
      <c r="K82" s="435"/>
    </row>
    <row r="83" spans="1:11" ht="20.25">
      <c r="A83" s="464"/>
      <c r="B83" s="465"/>
      <c r="C83" s="465"/>
      <c r="D83" s="466">
        <v>88</v>
      </c>
      <c r="E83" s="467"/>
      <c r="F83" s="467"/>
      <c r="G83" s="467"/>
      <c r="H83" s="467"/>
      <c r="I83" s="468"/>
      <c r="J83" s="465"/>
      <c r="K83" s="464"/>
    </row>
    <row r="84" spans="1:11" s="380" customFormat="1" ht="20.25">
      <c r="A84" s="383" t="s">
        <v>1134</v>
      </c>
      <c r="B84" s="383"/>
      <c r="C84" s="383"/>
      <c r="D84" s="384"/>
      <c r="E84" s="385"/>
      <c r="F84" s="386"/>
      <c r="G84" s="385"/>
      <c r="H84" s="385"/>
      <c r="I84" s="387"/>
      <c r="J84" s="388"/>
      <c r="K84" s="388"/>
    </row>
    <row r="85" spans="1:11" s="380" customFormat="1" ht="20.25">
      <c r="A85" s="389" t="s">
        <v>1135</v>
      </c>
      <c r="B85" s="390"/>
      <c r="C85" s="389"/>
      <c r="D85" s="391"/>
      <c r="E85" s="392"/>
      <c r="F85" s="393"/>
      <c r="G85" s="392"/>
      <c r="H85" s="392"/>
      <c r="I85" s="394"/>
      <c r="J85" s="395"/>
      <c r="K85" s="395"/>
    </row>
    <row r="86" spans="1:11" s="379" customFormat="1" ht="20.25">
      <c r="A86" s="729" t="s">
        <v>4</v>
      </c>
      <c r="B86" s="729" t="s">
        <v>3</v>
      </c>
      <c r="C86" s="729" t="s">
        <v>5</v>
      </c>
      <c r="D86" s="729" t="s">
        <v>6</v>
      </c>
      <c r="E86" s="732" t="s">
        <v>63</v>
      </c>
      <c r="F86" s="733"/>
      <c r="G86" s="733"/>
      <c r="H86" s="734"/>
      <c r="I86" s="396" t="s">
        <v>20</v>
      </c>
      <c r="J86" s="397" t="s">
        <v>7</v>
      </c>
      <c r="K86" s="397" t="s">
        <v>8</v>
      </c>
    </row>
    <row r="87" spans="1:11" s="379" customFormat="1" ht="20.25">
      <c r="A87" s="730"/>
      <c r="B87" s="730"/>
      <c r="C87" s="730"/>
      <c r="D87" s="730"/>
      <c r="E87" s="503" t="s">
        <v>245</v>
      </c>
      <c r="F87" s="398"/>
      <c r="G87" s="503" t="s">
        <v>246</v>
      </c>
      <c r="H87" s="503" t="s">
        <v>247</v>
      </c>
      <c r="I87" s="399" t="s">
        <v>21</v>
      </c>
      <c r="J87" s="400" t="s">
        <v>64</v>
      </c>
      <c r="K87" s="400" t="s">
        <v>9</v>
      </c>
    </row>
    <row r="88" spans="1:11" s="379" customFormat="1" ht="20.25">
      <c r="A88" s="731"/>
      <c r="B88" s="731"/>
      <c r="C88" s="731"/>
      <c r="D88" s="504" t="s">
        <v>16</v>
      </c>
      <c r="E88" s="504" t="s">
        <v>15</v>
      </c>
      <c r="F88" s="401"/>
      <c r="G88" s="504" t="s">
        <v>15</v>
      </c>
      <c r="H88" s="504" t="s">
        <v>15</v>
      </c>
      <c r="I88" s="402"/>
      <c r="J88" s="403"/>
      <c r="K88" s="403"/>
    </row>
    <row r="89" spans="1:11" ht="20.25">
      <c r="A89" s="353">
        <v>1</v>
      </c>
      <c r="B89" s="354" t="s">
        <v>197</v>
      </c>
      <c r="C89" s="354" t="s">
        <v>1780</v>
      </c>
      <c r="D89" s="354" t="s">
        <v>1782</v>
      </c>
      <c r="E89" s="355">
        <v>25000</v>
      </c>
      <c r="F89" s="356"/>
      <c r="G89" s="355">
        <v>25000</v>
      </c>
      <c r="H89" s="357">
        <v>25000</v>
      </c>
      <c r="I89" s="456" t="s">
        <v>1786</v>
      </c>
      <c r="J89" s="457" t="s">
        <v>1785</v>
      </c>
      <c r="K89" s="359" t="s">
        <v>31</v>
      </c>
    </row>
    <row r="90" spans="1:11" ht="20.25">
      <c r="A90" s="359"/>
      <c r="B90" s="360" t="s">
        <v>133</v>
      </c>
      <c r="C90" s="360" t="s">
        <v>1781</v>
      </c>
      <c r="D90" s="360" t="s">
        <v>1783</v>
      </c>
      <c r="E90" s="36" t="s">
        <v>138</v>
      </c>
      <c r="F90" s="37"/>
      <c r="G90" s="36" t="s">
        <v>138</v>
      </c>
      <c r="H90" s="36" t="s">
        <v>138</v>
      </c>
      <c r="I90" s="459" t="s">
        <v>693</v>
      </c>
      <c r="J90" s="360" t="s">
        <v>1957</v>
      </c>
      <c r="K90" s="359"/>
    </row>
    <row r="91" spans="1:11" ht="20.25">
      <c r="A91" s="359"/>
      <c r="B91" s="360"/>
      <c r="C91" s="360"/>
      <c r="D91" s="360" t="s">
        <v>229</v>
      </c>
      <c r="E91" s="361"/>
      <c r="F91" s="362"/>
      <c r="G91" s="361"/>
      <c r="H91" s="363"/>
      <c r="I91" s="459"/>
      <c r="J91" s="360"/>
      <c r="K91" s="359"/>
    </row>
    <row r="92" spans="1:11" ht="20.25">
      <c r="A92" s="359"/>
      <c r="B92" s="360"/>
      <c r="C92" s="360"/>
      <c r="D92" s="360" t="s">
        <v>1784</v>
      </c>
      <c r="E92" s="361"/>
      <c r="F92" s="362"/>
      <c r="G92" s="361"/>
      <c r="H92" s="363"/>
      <c r="I92" s="459"/>
      <c r="J92" s="360"/>
      <c r="K92" s="359"/>
    </row>
    <row r="93" spans="1:11" ht="20.25">
      <c r="A93" s="374"/>
      <c r="B93" s="405"/>
      <c r="C93" s="406"/>
      <c r="D93" s="375"/>
      <c r="E93" s="407"/>
      <c r="F93" s="408"/>
      <c r="G93" s="407"/>
      <c r="H93" s="409"/>
      <c r="I93" s="460"/>
      <c r="J93" s="406"/>
      <c r="K93" s="374"/>
    </row>
    <row r="94" spans="1:11" ht="20.25">
      <c r="A94" s="359">
        <v>2</v>
      </c>
      <c r="B94" s="368" t="s">
        <v>1857</v>
      </c>
      <c r="C94" s="369" t="s">
        <v>1858</v>
      </c>
      <c r="D94" s="360" t="s">
        <v>1860</v>
      </c>
      <c r="E94" s="355">
        <v>10000</v>
      </c>
      <c r="F94" s="356"/>
      <c r="G94" s="355">
        <v>10000</v>
      </c>
      <c r="H94" s="357">
        <v>10000</v>
      </c>
      <c r="I94" s="459" t="s">
        <v>1861</v>
      </c>
      <c r="J94" s="367" t="s">
        <v>1863</v>
      </c>
      <c r="K94" s="359" t="s">
        <v>31</v>
      </c>
    </row>
    <row r="95" spans="1:11" ht="20.25">
      <c r="A95" s="359"/>
      <c r="B95" s="366" t="s">
        <v>110</v>
      </c>
      <c r="C95" s="367" t="s">
        <v>1862</v>
      </c>
      <c r="D95" s="360"/>
      <c r="E95" s="36" t="s">
        <v>138</v>
      </c>
      <c r="F95" s="37"/>
      <c r="G95" s="36" t="s">
        <v>138</v>
      </c>
      <c r="H95" s="36" t="s">
        <v>138</v>
      </c>
      <c r="I95" s="459"/>
      <c r="J95" s="360" t="s">
        <v>1865</v>
      </c>
      <c r="K95" s="359"/>
    </row>
    <row r="96" spans="1:11" ht="20.25">
      <c r="A96" s="359"/>
      <c r="B96" s="360"/>
      <c r="C96" s="360" t="s">
        <v>1859</v>
      </c>
      <c r="D96" s="360"/>
      <c r="E96" s="361"/>
      <c r="F96" s="362"/>
      <c r="G96" s="361"/>
      <c r="H96" s="363"/>
      <c r="I96" s="459"/>
      <c r="J96" s="360" t="s">
        <v>1864</v>
      </c>
      <c r="K96" s="359"/>
    </row>
    <row r="97" spans="1:11" ht="20.25">
      <c r="A97" s="359"/>
      <c r="B97" s="360"/>
      <c r="C97" s="360"/>
      <c r="D97" s="360"/>
      <c r="E97" s="361"/>
      <c r="F97" s="362"/>
      <c r="G97" s="361"/>
      <c r="H97" s="363"/>
      <c r="I97" s="459"/>
      <c r="J97" s="360"/>
      <c r="K97" s="359"/>
    </row>
    <row r="98" spans="1:11" ht="20.25">
      <c r="A98" s="359"/>
      <c r="B98" s="360"/>
      <c r="C98" s="360"/>
      <c r="D98" s="360"/>
      <c r="E98" s="361"/>
      <c r="F98" s="362"/>
      <c r="G98" s="361"/>
      <c r="H98" s="363"/>
      <c r="I98" s="459"/>
      <c r="J98" s="367"/>
      <c r="K98" s="359"/>
    </row>
    <row r="99" spans="1:11" ht="20.25">
      <c r="A99" s="374"/>
      <c r="B99" s="375"/>
      <c r="C99" s="375"/>
      <c r="D99" s="375"/>
      <c r="E99" s="407"/>
      <c r="F99" s="408"/>
      <c r="G99" s="407"/>
      <c r="H99" s="409"/>
      <c r="I99" s="460"/>
      <c r="J99" s="406"/>
      <c r="K99" s="374"/>
    </row>
    <row r="100" spans="1:11" ht="20.25">
      <c r="A100" s="359">
        <v>3</v>
      </c>
      <c r="B100" s="360" t="s">
        <v>213</v>
      </c>
      <c r="C100" s="360" t="s">
        <v>1958</v>
      </c>
      <c r="D100" s="360" t="s">
        <v>1779</v>
      </c>
      <c r="E100" s="355">
        <v>50000</v>
      </c>
      <c r="F100" s="356"/>
      <c r="G100" s="355" t="s">
        <v>25</v>
      </c>
      <c r="H100" s="357" t="s">
        <v>25</v>
      </c>
      <c r="I100" s="459" t="s">
        <v>124</v>
      </c>
      <c r="J100" s="457" t="s">
        <v>1785</v>
      </c>
      <c r="K100" s="359" t="s">
        <v>31</v>
      </c>
    </row>
    <row r="101" spans="1:11" ht="20.25">
      <c r="A101" s="359"/>
      <c r="B101" s="360"/>
      <c r="C101" s="360" t="s">
        <v>1959</v>
      </c>
      <c r="D101" s="360" t="s">
        <v>1426</v>
      </c>
      <c r="E101" s="36" t="s">
        <v>138</v>
      </c>
      <c r="F101" s="37"/>
      <c r="G101" s="36"/>
      <c r="H101" s="36"/>
      <c r="I101" s="459" t="s">
        <v>3</v>
      </c>
      <c r="J101" s="360" t="s">
        <v>1957</v>
      </c>
      <c r="K101" s="359"/>
    </row>
    <row r="102" spans="1:11" ht="20.25">
      <c r="A102" s="359"/>
      <c r="B102" s="360"/>
      <c r="C102" s="360" t="s">
        <v>1956</v>
      </c>
      <c r="D102" s="360"/>
      <c r="E102" s="361"/>
      <c r="F102" s="362"/>
      <c r="G102" s="361"/>
      <c r="H102" s="363"/>
      <c r="I102" s="459"/>
      <c r="J102" s="367"/>
      <c r="K102" s="359"/>
    </row>
    <row r="103" spans="1:11" ht="20.25">
      <c r="A103" s="359"/>
      <c r="B103" s="366"/>
      <c r="C103" s="360"/>
      <c r="D103" s="360"/>
      <c r="E103" s="361"/>
      <c r="F103" s="362"/>
      <c r="G103" s="361"/>
      <c r="H103" s="363"/>
      <c r="I103" s="459"/>
      <c r="J103" s="459"/>
      <c r="K103" s="359"/>
    </row>
    <row r="104" spans="1:11" ht="20.25">
      <c r="A104" s="359"/>
      <c r="B104" s="360"/>
      <c r="C104" s="360"/>
      <c r="D104" s="360"/>
      <c r="E104" s="36"/>
      <c r="F104" s="37"/>
      <c r="G104" s="36"/>
      <c r="H104" s="36"/>
      <c r="I104" s="459"/>
      <c r="J104" s="459"/>
      <c r="K104" s="359"/>
    </row>
    <row r="105" spans="1:11" ht="20.25">
      <c r="A105" s="359"/>
      <c r="B105" s="368"/>
      <c r="C105" s="360"/>
      <c r="D105" s="360"/>
      <c r="E105" s="36"/>
      <c r="F105" s="37"/>
      <c r="G105" s="36"/>
      <c r="H105" s="36"/>
      <c r="I105" s="461"/>
      <c r="J105" s="461"/>
      <c r="K105" s="359"/>
    </row>
    <row r="106" spans="1:11" ht="20.25">
      <c r="A106" s="359"/>
      <c r="B106" s="366"/>
      <c r="C106" s="360"/>
      <c r="D106" s="360"/>
      <c r="E106" s="361"/>
      <c r="F106" s="362"/>
      <c r="G106" s="361"/>
      <c r="H106" s="363"/>
      <c r="I106" s="459"/>
      <c r="J106" s="459"/>
      <c r="K106" s="359"/>
    </row>
    <row r="107" spans="1:11" ht="20.25">
      <c r="A107" s="359"/>
      <c r="B107" s="366"/>
      <c r="C107" s="360"/>
      <c r="D107" s="360"/>
      <c r="E107" s="361"/>
      <c r="F107" s="362"/>
      <c r="G107" s="361"/>
      <c r="H107" s="363"/>
      <c r="I107" s="459"/>
      <c r="J107" s="459"/>
      <c r="K107" s="359"/>
    </row>
    <row r="108" spans="1:11" ht="20.25">
      <c r="A108" s="359"/>
      <c r="B108" s="366"/>
      <c r="C108" s="367"/>
      <c r="D108" s="360"/>
      <c r="E108" s="36"/>
      <c r="F108" s="37"/>
      <c r="G108" s="36"/>
      <c r="H108" s="36"/>
      <c r="I108" s="459"/>
      <c r="J108" s="367"/>
      <c r="K108" s="359"/>
    </row>
    <row r="109" spans="1:11" s="379" customFormat="1" ht="20.25">
      <c r="A109" s="738" t="s">
        <v>2415</v>
      </c>
      <c r="B109" s="739"/>
      <c r="C109" s="435" t="s">
        <v>1465</v>
      </c>
      <c r="D109" s="435" t="s">
        <v>12</v>
      </c>
      <c r="E109" s="436">
        <f>E89+E94+E100</f>
        <v>85000</v>
      </c>
      <c r="F109" s="437"/>
      <c r="G109" s="436">
        <f>G89+G94</f>
        <v>35000</v>
      </c>
      <c r="H109" s="436">
        <f>H89+H94</f>
        <v>35000</v>
      </c>
      <c r="I109" s="436"/>
      <c r="J109" s="438"/>
      <c r="K109" s="435"/>
    </row>
    <row r="110" spans="1:11" ht="20.25">
      <c r="A110" s="464"/>
      <c r="B110" s="465"/>
      <c r="C110" s="465"/>
      <c r="D110" s="466">
        <v>89</v>
      </c>
      <c r="E110" s="467"/>
      <c r="F110" s="467"/>
      <c r="G110" s="467"/>
      <c r="H110" s="467"/>
      <c r="I110" s="468"/>
      <c r="J110" s="465"/>
      <c r="K110" s="464"/>
    </row>
    <row r="111" spans="1:11" s="380" customFormat="1" ht="20.25">
      <c r="A111" s="383" t="s">
        <v>1134</v>
      </c>
      <c r="B111" s="383"/>
      <c r="C111" s="383"/>
      <c r="D111" s="384"/>
      <c r="E111" s="385"/>
      <c r="F111" s="386"/>
      <c r="G111" s="385"/>
      <c r="H111" s="385"/>
      <c r="I111" s="387"/>
      <c r="J111" s="388"/>
      <c r="K111" s="388"/>
    </row>
    <row r="112" spans="1:11" s="380" customFormat="1" ht="20.25">
      <c r="A112" s="389" t="s">
        <v>1136</v>
      </c>
      <c r="B112" s="390"/>
      <c r="C112" s="389"/>
      <c r="D112" s="391"/>
      <c r="E112" s="392"/>
      <c r="F112" s="393"/>
      <c r="G112" s="392"/>
      <c r="H112" s="392"/>
      <c r="I112" s="394"/>
      <c r="J112" s="395"/>
      <c r="K112" s="395"/>
    </row>
    <row r="113" spans="1:11" s="379" customFormat="1" ht="20.25">
      <c r="A113" s="729" t="s">
        <v>4</v>
      </c>
      <c r="B113" s="729" t="s">
        <v>3</v>
      </c>
      <c r="C113" s="729" t="s">
        <v>5</v>
      </c>
      <c r="D113" s="729" t="s">
        <v>6</v>
      </c>
      <c r="E113" s="732" t="s">
        <v>63</v>
      </c>
      <c r="F113" s="733"/>
      <c r="G113" s="733"/>
      <c r="H113" s="734"/>
      <c r="I113" s="396" t="s">
        <v>20</v>
      </c>
      <c r="J113" s="397" t="s">
        <v>7</v>
      </c>
      <c r="K113" s="397" t="s">
        <v>8</v>
      </c>
    </row>
    <row r="114" spans="1:11" s="379" customFormat="1" ht="20.25">
      <c r="A114" s="730"/>
      <c r="B114" s="730"/>
      <c r="C114" s="730"/>
      <c r="D114" s="730"/>
      <c r="E114" s="503" t="s">
        <v>245</v>
      </c>
      <c r="F114" s="398"/>
      <c r="G114" s="503" t="s">
        <v>246</v>
      </c>
      <c r="H114" s="503" t="s">
        <v>247</v>
      </c>
      <c r="I114" s="399" t="s">
        <v>21</v>
      </c>
      <c r="J114" s="400" t="s">
        <v>64</v>
      </c>
      <c r="K114" s="400" t="s">
        <v>9</v>
      </c>
    </row>
    <row r="115" spans="1:11" s="379" customFormat="1" ht="20.25">
      <c r="A115" s="731"/>
      <c r="B115" s="731"/>
      <c r="C115" s="731"/>
      <c r="D115" s="504" t="s">
        <v>16</v>
      </c>
      <c r="E115" s="504" t="s">
        <v>15</v>
      </c>
      <c r="F115" s="401"/>
      <c r="G115" s="504" t="s">
        <v>15</v>
      </c>
      <c r="H115" s="504" t="s">
        <v>15</v>
      </c>
      <c r="I115" s="402"/>
      <c r="J115" s="403"/>
      <c r="K115" s="403"/>
    </row>
    <row r="116" spans="1:11" ht="20.25">
      <c r="A116" s="359">
        <v>1</v>
      </c>
      <c r="B116" s="368" t="s">
        <v>1387</v>
      </c>
      <c r="C116" s="369" t="s">
        <v>1390</v>
      </c>
      <c r="D116" s="360" t="s">
        <v>1395</v>
      </c>
      <c r="E116" s="355">
        <v>20000</v>
      </c>
      <c r="F116" s="356"/>
      <c r="G116" s="355">
        <v>20000</v>
      </c>
      <c r="H116" s="357">
        <v>20000</v>
      </c>
      <c r="I116" s="456" t="s">
        <v>1383</v>
      </c>
      <c r="J116" s="457" t="s">
        <v>1380</v>
      </c>
      <c r="K116" s="359" t="s">
        <v>31</v>
      </c>
    </row>
    <row r="117" spans="1:11" ht="20.25">
      <c r="A117" s="359"/>
      <c r="B117" s="366" t="s">
        <v>1388</v>
      </c>
      <c r="C117" s="367" t="s">
        <v>1391</v>
      </c>
      <c r="D117" s="360" t="s">
        <v>1396</v>
      </c>
      <c r="E117" s="36" t="s">
        <v>138</v>
      </c>
      <c r="F117" s="37"/>
      <c r="G117" s="36" t="s">
        <v>138</v>
      </c>
      <c r="H117" s="36" t="s">
        <v>138</v>
      </c>
      <c r="I117" s="459" t="s">
        <v>1384</v>
      </c>
      <c r="J117" s="360" t="s">
        <v>1381</v>
      </c>
      <c r="K117" s="359"/>
    </row>
    <row r="118" spans="1:11" ht="20.25">
      <c r="A118" s="359"/>
      <c r="B118" s="360" t="s">
        <v>1389</v>
      </c>
      <c r="C118" s="360" t="s">
        <v>1393</v>
      </c>
      <c r="D118" s="360"/>
      <c r="E118" s="361"/>
      <c r="F118" s="362"/>
      <c r="G118" s="361"/>
      <c r="H118" s="363"/>
      <c r="I118" s="459" t="s">
        <v>1385</v>
      </c>
      <c r="J118" s="360" t="s">
        <v>1382</v>
      </c>
      <c r="K118" s="359"/>
    </row>
    <row r="119" spans="1:11" ht="20.25">
      <c r="A119" s="359"/>
      <c r="B119" s="360" t="s">
        <v>219</v>
      </c>
      <c r="C119" s="360" t="s">
        <v>1394</v>
      </c>
      <c r="D119" s="360"/>
      <c r="E119" s="361"/>
      <c r="F119" s="362"/>
      <c r="G119" s="361"/>
      <c r="H119" s="363"/>
      <c r="I119" s="459" t="s">
        <v>1386</v>
      </c>
      <c r="J119" s="360"/>
      <c r="K119" s="359"/>
    </row>
    <row r="120" spans="1:11" ht="20.25">
      <c r="A120" s="359"/>
      <c r="B120" s="360"/>
      <c r="C120" s="360" t="s">
        <v>1392</v>
      </c>
      <c r="D120" s="360"/>
      <c r="E120" s="361"/>
      <c r="F120" s="362"/>
      <c r="G120" s="361"/>
      <c r="H120" s="363"/>
      <c r="I120" s="459"/>
      <c r="J120" s="367"/>
      <c r="K120" s="359"/>
    </row>
    <row r="121" spans="1:11" ht="20.25">
      <c r="A121" s="374"/>
      <c r="B121" s="375"/>
      <c r="C121" s="375"/>
      <c r="D121" s="375"/>
      <c r="E121" s="407"/>
      <c r="F121" s="408"/>
      <c r="G121" s="407"/>
      <c r="H121" s="409"/>
      <c r="I121" s="460"/>
      <c r="J121" s="406"/>
      <c r="K121" s="374"/>
    </row>
    <row r="122" spans="1:11" ht="20.25">
      <c r="A122" s="353">
        <v>2</v>
      </c>
      <c r="B122" s="354" t="s">
        <v>1371</v>
      </c>
      <c r="C122" s="354" t="s">
        <v>1372</v>
      </c>
      <c r="D122" s="354" t="s">
        <v>1377</v>
      </c>
      <c r="E122" s="355">
        <v>5000</v>
      </c>
      <c r="F122" s="356"/>
      <c r="G122" s="355">
        <v>5000</v>
      </c>
      <c r="H122" s="357">
        <v>5000</v>
      </c>
      <c r="I122" s="456" t="s">
        <v>1383</v>
      </c>
      <c r="J122" s="457" t="s">
        <v>1380</v>
      </c>
      <c r="K122" s="359" t="s">
        <v>31</v>
      </c>
    </row>
    <row r="123" spans="1:11" ht="20.25">
      <c r="A123" s="359"/>
      <c r="B123" s="360" t="s">
        <v>110</v>
      </c>
      <c r="C123" s="360" t="s">
        <v>1373</v>
      </c>
      <c r="D123" s="360" t="s">
        <v>1378</v>
      </c>
      <c r="E123" s="36" t="s">
        <v>138</v>
      </c>
      <c r="F123" s="37"/>
      <c r="G123" s="36" t="s">
        <v>138</v>
      </c>
      <c r="H123" s="36" t="s">
        <v>138</v>
      </c>
      <c r="I123" s="459" t="s">
        <v>1384</v>
      </c>
      <c r="J123" s="360" t="s">
        <v>1381</v>
      </c>
      <c r="K123" s="359"/>
    </row>
    <row r="124" spans="1:11" ht="20.25">
      <c r="A124" s="359"/>
      <c r="B124" s="360"/>
      <c r="C124" s="360" t="s">
        <v>1374</v>
      </c>
      <c r="D124" s="360" t="s">
        <v>1379</v>
      </c>
      <c r="E124" s="361"/>
      <c r="F124" s="362"/>
      <c r="G124" s="361"/>
      <c r="H124" s="363"/>
      <c r="I124" s="459" t="s">
        <v>1385</v>
      </c>
      <c r="J124" s="360" t="s">
        <v>1382</v>
      </c>
      <c r="K124" s="359"/>
    </row>
    <row r="125" spans="1:11" ht="20.25">
      <c r="A125" s="359"/>
      <c r="B125" s="360"/>
      <c r="C125" s="360" t="s">
        <v>1376</v>
      </c>
      <c r="D125" s="360"/>
      <c r="E125" s="361"/>
      <c r="F125" s="362"/>
      <c r="G125" s="361"/>
      <c r="H125" s="363"/>
      <c r="I125" s="459" t="s">
        <v>1386</v>
      </c>
      <c r="J125" s="360"/>
      <c r="K125" s="359"/>
    </row>
    <row r="126" spans="1:11" ht="20.25">
      <c r="A126" s="359"/>
      <c r="B126" s="411"/>
      <c r="C126" s="360" t="s">
        <v>1375</v>
      </c>
      <c r="D126" s="360"/>
      <c r="E126" s="361"/>
      <c r="F126" s="362"/>
      <c r="G126" s="361"/>
      <c r="H126" s="363"/>
      <c r="I126" s="459"/>
      <c r="J126" s="367"/>
      <c r="K126" s="359"/>
    </row>
    <row r="127" spans="1:11" ht="20.25">
      <c r="A127" s="374"/>
      <c r="B127" s="405"/>
      <c r="C127" s="406"/>
      <c r="D127" s="375"/>
      <c r="E127" s="407"/>
      <c r="F127" s="408"/>
      <c r="G127" s="407"/>
      <c r="H127" s="409"/>
      <c r="I127" s="460"/>
      <c r="J127" s="406"/>
      <c r="K127" s="374"/>
    </row>
    <row r="128" spans="1:11" ht="20.25">
      <c r="A128" s="359">
        <v>3</v>
      </c>
      <c r="B128" s="360" t="s">
        <v>1397</v>
      </c>
      <c r="C128" s="360" t="s">
        <v>1399</v>
      </c>
      <c r="D128" s="360" t="s">
        <v>1403</v>
      </c>
      <c r="E128" s="355">
        <v>20000</v>
      </c>
      <c r="F128" s="356"/>
      <c r="G128" s="355">
        <v>20000</v>
      </c>
      <c r="H128" s="357">
        <v>20000</v>
      </c>
      <c r="I128" s="459" t="s">
        <v>1407</v>
      </c>
      <c r="J128" s="367" t="s">
        <v>1405</v>
      </c>
      <c r="K128" s="359" t="s">
        <v>131</v>
      </c>
    </row>
    <row r="129" spans="1:11" ht="20.25">
      <c r="A129" s="359"/>
      <c r="B129" s="360" t="s">
        <v>1398</v>
      </c>
      <c r="C129" s="360" t="s">
        <v>1401</v>
      </c>
      <c r="D129" s="360" t="s">
        <v>1404</v>
      </c>
      <c r="E129" s="36" t="s">
        <v>138</v>
      </c>
      <c r="F129" s="37"/>
      <c r="G129" s="36" t="s">
        <v>138</v>
      </c>
      <c r="H129" s="36" t="s">
        <v>138</v>
      </c>
      <c r="I129" s="459" t="s">
        <v>1408</v>
      </c>
      <c r="J129" s="367" t="s">
        <v>1400</v>
      </c>
      <c r="K129" s="359"/>
    </row>
    <row r="130" spans="1:11" ht="20.25">
      <c r="A130" s="359"/>
      <c r="B130" s="360"/>
      <c r="C130" s="360" t="s">
        <v>1402</v>
      </c>
      <c r="D130" s="360"/>
      <c r="E130" s="361"/>
      <c r="F130" s="362"/>
      <c r="G130" s="361"/>
      <c r="H130" s="363"/>
      <c r="I130" s="459" t="s">
        <v>1409</v>
      </c>
      <c r="J130" s="367" t="s">
        <v>1406</v>
      </c>
      <c r="K130" s="359"/>
    </row>
    <row r="131" spans="1:11" ht="20.25">
      <c r="A131" s="359"/>
      <c r="B131" s="360"/>
      <c r="C131" s="360"/>
      <c r="D131" s="360"/>
      <c r="E131" s="361"/>
      <c r="F131" s="362"/>
      <c r="G131" s="361"/>
      <c r="H131" s="363"/>
      <c r="I131" s="459" t="s">
        <v>1410</v>
      </c>
      <c r="J131" s="367" t="s">
        <v>1262</v>
      </c>
      <c r="K131" s="359"/>
    </row>
    <row r="132" spans="1:11" ht="20.25">
      <c r="A132" s="374"/>
      <c r="B132" s="375"/>
      <c r="C132" s="375"/>
      <c r="D132" s="375"/>
      <c r="E132" s="49"/>
      <c r="F132" s="50"/>
      <c r="G132" s="49"/>
      <c r="H132" s="49"/>
      <c r="I132" s="460"/>
      <c r="J132" s="406"/>
      <c r="K132" s="374"/>
    </row>
    <row r="133" spans="1:11" ht="20.25">
      <c r="A133" s="359">
        <v>4</v>
      </c>
      <c r="B133" s="360" t="s">
        <v>1411</v>
      </c>
      <c r="C133" s="360" t="s">
        <v>1412</v>
      </c>
      <c r="D133" s="360" t="s">
        <v>1413</v>
      </c>
      <c r="E133" s="355">
        <v>80000</v>
      </c>
      <c r="F133" s="356"/>
      <c r="G133" s="355">
        <v>80000</v>
      </c>
      <c r="H133" s="357">
        <v>80000</v>
      </c>
      <c r="I133" s="459" t="s">
        <v>1419</v>
      </c>
      <c r="J133" s="367" t="s">
        <v>1417</v>
      </c>
      <c r="K133" s="359" t="s">
        <v>31</v>
      </c>
    </row>
    <row r="134" spans="1:11" ht="20.25">
      <c r="A134" s="359"/>
      <c r="B134" s="360"/>
      <c r="C134" s="360" t="s">
        <v>222</v>
      </c>
      <c r="D134" s="360" t="s">
        <v>1414</v>
      </c>
      <c r="E134" s="36" t="s">
        <v>138</v>
      </c>
      <c r="F134" s="37"/>
      <c r="G134" s="36" t="s">
        <v>138</v>
      </c>
      <c r="H134" s="36" t="s">
        <v>138</v>
      </c>
      <c r="I134" s="459" t="s">
        <v>1420</v>
      </c>
      <c r="J134" s="367" t="s">
        <v>1418</v>
      </c>
      <c r="K134" s="359"/>
    </row>
    <row r="135" spans="1:11" ht="20.25">
      <c r="A135" s="359"/>
      <c r="B135" s="360"/>
      <c r="C135" s="360"/>
      <c r="D135" s="360" t="s">
        <v>1415</v>
      </c>
      <c r="E135" s="361"/>
      <c r="F135" s="362"/>
      <c r="G135" s="361"/>
      <c r="H135" s="363"/>
      <c r="I135" s="459" t="s">
        <v>205</v>
      </c>
      <c r="J135" s="367" t="s">
        <v>892</v>
      </c>
      <c r="K135" s="359"/>
    </row>
    <row r="136" spans="1:11" ht="20.25">
      <c r="A136" s="374"/>
      <c r="B136" s="375"/>
      <c r="C136" s="375"/>
      <c r="D136" s="375" t="s">
        <v>1416</v>
      </c>
      <c r="E136" s="407"/>
      <c r="F136" s="408"/>
      <c r="G136" s="407"/>
      <c r="H136" s="409"/>
      <c r="I136" s="460"/>
      <c r="J136" s="406"/>
      <c r="K136" s="374"/>
    </row>
    <row r="137" spans="1:11" ht="20.25">
      <c r="A137" s="464"/>
      <c r="B137" s="465"/>
      <c r="C137" s="465"/>
      <c r="D137" s="466">
        <v>90</v>
      </c>
      <c r="E137" s="467"/>
      <c r="F137" s="467"/>
      <c r="G137" s="467"/>
      <c r="H137" s="467"/>
      <c r="I137" s="468"/>
      <c r="J137" s="465"/>
      <c r="K137" s="464"/>
    </row>
    <row r="138" spans="1:11" s="380" customFormat="1" ht="20.25">
      <c r="A138" s="383" t="s">
        <v>1134</v>
      </c>
      <c r="B138" s="383"/>
      <c r="C138" s="383"/>
      <c r="D138" s="384"/>
      <c r="E138" s="385"/>
      <c r="F138" s="386"/>
      <c r="G138" s="385"/>
      <c r="H138" s="385"/>
      <c r="I138" s="387"/>
      <c r="J138" s="388"/>
      <c r="K138" s="388"/>
    </row>
    <row r="139" spans="1:11" s="380" customFormat="1" ht="20.25">
      <c r="A139" s="389" t="s">
        <v>1136</v>
      </c>
      <c r="B139" s="390"/>
      <c r="C139" s="389"/>
      <c r="D139" s="391"/>
      <c r="E139" s="392"/>
      <c r="F139" s="393"/>
      <c r="G139" s="392"/>
      <c r="H139" s="392"/>
      <c r="I139" s="394"/>
      <c r="J139" s="395"/>
      <c r="K139" s="395"/>
    </row>
    <row r="140" spans="1:11" s="379" customFormat="1" ht="20.25">
      <c r="A140" s="729" t="s">
        <v>4</v>
      </c>
      <c r="B140" s="729" t="s">
        <v>3</v>
      </c>
      <c r="C140" s="729" t="s">
        <v>5</v>
      </c>
      <c r="D140" s="729" t="s">
        <v>6</v>
      </c>
      <c r="E140" s="732" t="s">
        <v>63</v>
      </c>
      <c r="F140" s="733"/>
      <c r="G140" s="733"/>
      <c r="H140" s="734"/>
      <c r="I140" s="396" t="s">
        <v>20</v>
      </c>
      <c r="J140" s="397" t="s">
        <v>7</v>
      </c>
      <c r="K140" s="397" t="s">
        <v>8</v>
      </c>
    </row>
    <row r="141" spans="1:11" s="379" customFormat="1" ht="20.25">
      <c r="A141" s="730"/>
      <c r="B141" s="730"/>
      <c r="C141" s="730"/>
      <c r="D141" s="730"/>
      <c r="E141" s="503" t="s">
        <v>245</v>
      </c>
      <c r="F141" s="398"/>
      <c r="G141" s="503" t="s">
        <v>246</v>
      </c>
      <c r="H141" s="503" t="s">
        <v>247</v>
      </c>
      <c r="I141" s="399" t="s">
        <v>21</v>
      </c>
      <c r="J141" s="400" t="s">
        <v>64</v>
      </c>
      <c r="K141" s="400" t="s">
        <v>9</v>
      </c>
    </row>
    <row r="142" spans="1:11" s="379" customFormat="1" ht="20.25">
      <c r="A142" s="731"/>
      <c r="B142" s="731"/>
      <c r="C142" s="731"/>
      <c r="D142" s="504" t="s">
        <v>16</v>
      </c>
      <c r="E142" s="504" t="s">
        <v>15</v>
      </c>
      <c r="F142" s="401"/>
      <c r="G142" s="504" t="s">
        <v>15</v>
      </c>
      <c r="H142" s="504" t="s">
        <v>15</v>
      </c>
      <c r="I142" s="402"/>
      <c r="J142" s="403"/>
      <c r="K142" s="403"/>
    </row>
    <row r="143" spans="1:11" ht="20.25">
      <c r="A143" s="359">
        <v>5</v>
      </c>
      <c r="B143" s="368" t="s">
        <v>1421</v>
      </c>
      <c r="C143" s="369" t="s">
        <v>1422</v>
      </c>
      <c r="D143" s="360" t="s">
        <v>1425</v>
      </c>
      <c r="E143" s="355">
        <v>20000</v>
      </c>
      <c r="F143" s="356"/>
      <c r="G143" s="355">
        <v>20000</v>
      </c>
      <c r="H143" s="357">
        <v>20000</v>
      </c>
      <c r="I143" s="459" t="s">
        <v>1419</v>
      </c>
      <c r="J143" s="459" t="s">
        <v>1427</v>
      </c>
      <c r="K143" s="359" t="s">
        <v>31</v>
      </c>
    </row>
    <row r="144" spans="1:11" ht="20.25">
      <c r="A144" s="359"/>
      <c r="B144" s="366"/>
      <c r="C144" s="367" t="s">
        <v>1423</v>
      </c>
      <c r="D144" s="360" t="s">
        <v>1426</v>
      </c>
      <c r="E144" s="36" t="s">
        <v>138</v>
      </c>
      <c r="F144" s="37"/>
      <c r="G144" s="36" t="s">
        <v>138</v>
      </c>
      <c r="H144" s="36" t="s">
        <v>138</v>
      </c>
      <c r="I144" s="461" t="s">
        <v>1429</v>
      </c>
      <c r="J144" s="461" t="s">
        <v>1428</v>
      </c>
      <c r="K144" s="359"/>
    </row>
    <row r="145" spans="1:11" ht="20.25">
      <c r="A145" s="359"/>
      <c r="B145" s="411"/>
      <c r="C145" s="360" t="s">
        <v>1424</v>
      </c>
      <c r="D145" s="360"/>
      <c r="E145" s="36"/>
      <c r="F145" s="37"/>
      <c r="G145" s="36"/>
      <c r="H145" s="428"/>
      <c r="I145" s="461"/>
      <c r="J145" s="461" t="s">
        <v>1424</v>
      </c>
      <c r="K145" s="359"/>
    </row>
    <row r="146" spans="1:11" ht="20.25">
      <c r="A146" s="374"/>
      <c r="B146" s="375"/>
      <c r="C146" s="375"/>
      <c r="D146" s="375"/>
      <c r="E146" s="407"/>
      <c r="F146" s="408"/>
      <c r="G146" s="407"/>
      <c r="H146" s="409"/>
      <c r="I146" s="460"/>
      <c r="J146" s="460"/>
      <c r="K146" s="374"/>
    </row>
    <row r="147" spans="1:11" ht="20.25">
      <c r="A147" s="359">
        <v>6</v>
      </c>
      <c r="B147" s="360" t="s">
        <v>1485</v>
      </c>
      <c r="C147" s="360" t="s">
        <v>1489</v>
      </c>
      <c r="D147" s="360" t="s">
        <v>1486</v>
      </c>
      <c r="E147" s="361">
        <v>50000</v>
      </c>
      <c r="F147" s="362"/>
      <c r="G147" s="361">
        <v>50000</v>
      </c>
      <c r="H147" s="363">
        <v>50000</v>
      </c>
      <c r="I147" s="459" t="s">
        <v>1419</v>
      </c>
      <c r="J147" s="367" t="s">
        <v>1417</v>
      </c>
      <c r="K147" s="359" t="s">
        <v>31</v>
      </c>
    </row>
    <row r="148" spans="1:11" ht="20.25">
      <c r="A148" s="359"/>
      <c r="B148" s="360"/>
      <c r="C148" s="360" t="s">
        <v>1488</v>
      </c>
      <c r="D148" s="360" t="s">
        <v>1487</v>
      </c>
      <c r="E148" s="36" t="s">
        <v>138</v>
      </c>
      <c r="F148" s="37"/>
      <c r="G148" s="36" t="s">
        <v>138</v>
      </c>
      <c r="H148" s="36" t="s">
        <v>138</v>
      </c>
      <c r="I148" s="459" t="s">
        <v>1490</v>
      </c>
      <c r="J148" s="367" t="s">
        <v>1491</v>
      </c>
      <c r="K148" s="359"/>
    </row>
    <row r="149" spans="1:11" ht="20.25">
      <c r="A149" s="359"/>
      <c r="B149" s="368"/>
      <c r="C149" s="360"/>
      <c r="D149" s="360"/>
      <c r="E149" s="361"/>
      <c r="F149" s="362"/>
      <c r="G149" s="361"/>
      <c r="H149" s="363"/>
      <c r="I149" s="459" t="s">
        <v>1488</v>
      </c>
      <c r="J149" s="367" t="s">
        <v>1492</v>
      </c>
      <c r="K149" s="359"/>
    </row>
    <row r="150" spans="1:11" ht="20.25">
      <c r="A150" s="359"/>
      <c r="B150" s="368"/>
      <c r="C150" s="360"/>
      <c r="D150" s="360"/>
      <c r="E150" s="361"/>
      <c r="F150" s="362"/>
      <c r="G150" s="361"/>
      <c r="H150" s="363"/>
      <c r="I150" s="459" t="s">
        <v>205</v>
      </c>
      <c r="J150" s="367" t="s">
        <v>892</v>
      </c>
      <c r="K150" s="359"/>
    </row>
    <row r="151" spans="1:11" ht="20.25">
      <c r="A151" s="374"/>
      <c r="B151" s="405"/>
      <c r="C151" s="375"/>
      <c r="D151" s="375"/>
      <c r="E151" s="407"/>
      <c r="F151" s="408"/>
      <c r="G151" s="407"/>
      <c r="H151" s="409"/>
      <c r="I151" s="460"/>
      <c r="J151" s="406"/>
      <c r="K151" s="374"/>
    </row>
    <row r="152" spans="1:11" ht="20.25">
      <c r="A152" s="359">
        <v>7</v>
      </c>
      <c r="B152" s="360" t="s">
        <v>187</v>
      </c>
      <c r="C152" s="369" t="s">
        <v>1422</v>
      </c>
      <c r="D152" s="360" t="s">
        <v>1425</v>
      </c>
      <c r="E152" s="361">
        <v>15000</v>
      </c>
      <c r="F152" s="362"/>
      <c r="G152" s="361">
        <v>15000</v>
      </c>
      <c r="H152" s="363">
        <v>15000</v>
      </c>
      <c r="I152" s="459" t="s">
        <v>1419</v>
      </c>
      <c r="J152" s="459" t="s">
        <v>1427</v>
      </c>
      <c r="K152" s="359" t="s">
        <v>31</v>
      </c>
    </row>
    <row r="153" spans="1:11" ht="20.25">
      <c r="A153" s="359"/>
      <c r="B153" s="360" t="s">
        <v>188</v>
      </c>
      <c r="C153" s="367" t="s">
        <v>1829</v>
      </c>
      <c r="D153" s="360" t="s">
        <v>1426</v>
      </c>
      <c r="E153" s="36" t="s">
        <v>138</v>
      </c>
      <c r="F153" s="37"/>
      <c r="G153" s="36" t="s">
        <v>138</v>
      </c>
      <c r="H153" s="36" t="s">
        <v>138</v>
      </c>
      <c r="I153" s="461" t="s">
        <v>1429</v>
      </c>
      <c r="J153" s="461" t="s">
        <v>1831</v>
      </c>
      <c r="K153" s="359"/>
    </row>
    <row r="154" spans="1:11" ht="20.25">
      <c r="A154" s="359"/>
      <c r="B154" s="368"/>
      <c r="C154" s="369" t="s">
        <v>1830</v>
      </c>
      <c r="D154" s="360"/>
      <c r="E154" s="361"/>
      <c r="F154" s="362"/>
      <c r="G154" s="361"/>
      <c r="H154" s="363"/>
      <c r="I154" s="459"/>
      <c r="J154" s="459"/>
      <c r="K154" s="359"/>
    </row>
    <row r="155" spans="1:11" ht="20.25">
      <c r="A155" s="374"/>
      <c r="B155" s="405"/>
      <c r="C155" s="406"/>
      <c r="D155" s="375"/>
      <c r="E155" s="49"/>
      <c r="F155" s="50"/>
      <c r="G155" s="49"/>
      <c r="H155" s="49"/>
      <c r="I155" s="462"/>
      <c r="J155" s="462"/>
      <c r="K155" s="374"/>
    </row>
    <row r="156" spans="1:11" ht="20.25">
      <c r="A156" s="359">
        <v>8</v>
      </c>
      <c r="B156" s="411" t="s">
        <v>1908</v>
      </c>
      <c r="C156" s="360" t="s">
        <v>1919</v>
      </c>
      <c r="D156" s="444" t="s">
        <v>1819</v>
      </c>
      <c r="E156" s="445">
        <v>55000</v>
      </c>
      <c r="F156" s="446"/>
      <c r="G156" s="445">
        <v>55000</v>
      </c>
      <c r="H156" s="445">
        <v>55000</v>
      </c>
      <c r="I156" s="459" t="s">
        <v>1923</v>
      </c>
      <c r="J156" s="459" t="s">
        <v>1925</v>
      </c>
      <c r="K156" s="443" t="s">
        <v>31</v>
      </c>
    </row>
    <row r="157" spans="1:11" ht="20.25">
      <c r="A157" s="359"/>
      <c r="B157" s="411" t="s">
        <v>1909</v>
      </c>
      <c r="C157" s="360" t="s">
        <v>1920</v>
      </c>
      <c r="D157" s="44" t="s">
        <v>1820</v>
      </c>
      <c r="E157" s="36" t="s">
        <v>138</v>
      </c>
      <c r="F157" s="37"/>
      <c r="G157" s="36" t="s">
        <v>138</v>
      </c>
      <c r="H157" s="36" t="s">
        <v>138</v>
      </c>
      <c r="I157" s="459" t="s">
        <v>1924</v>
      </c>
      <c r="J157" s="360" t="s">
        <v>1926</v>
      </c>
      <c r="K157" s="359"/>
    </row>
    <row r="158" spans="1:11" ht="20.25">
      <c r="A158" s="359"/>
      <c r="B158" s="368" t="s">
        <v>1910</v>
      </c>
      <c r="C158" s="360" t="s">
        <v>1921</v>
      </c>
      <c r="D158" s="44" t="s">
        <v>1821</v>
      </c>
      <c r="E158" s="36"/>
      <c r="F158" s="37"/>
      <c r="G158" s="36"/>
      <c r="H158" s="36"/>
      <c r="I158" s="461"/>
      <c r="J158" s="360" t="s">
        <v>1927</v>
      </c>
      <c r="K158" s="359"/>
    </row>
    <row r="159" spans="1:11" ht="20.25">
      <c r="A159" s="359"/>
      <c r="B159" s="366" t="s">
        <v>1911</v>
      </c>
      <c r="C159" s="360" t="s">
        <v>1922</v>
      </c>
      <c r="D159" s="44" t="s">
        <v>1916</v>
      </c>
      <c r="E159" s="361"/>
      <c r="F159" s="362"/>
      <c r="G159" s="361"/>
      <c r="H159" s="363"/>
      <c r="I159" s="459"/>
      <c r="J159" s="360" t="s">
        <v>1922</v>
      </c>
      <c r="K159" s="359"/>
    </row>
    <row r="160" spans="1:11" ht="20.25">
      <c r="A160" s="359"/>
      <c r="B160" s="474" t="s">
        <v>1912</v>
      </c>
      <c r="C160" s="474"/>
      <c r="D160" s="360"/>
      <c r="E160" s="361"/>
      <c r="F160" s="451"/>
      <c r="G160" s="361"/>
      <c r="H160" s="361"/>
      <c r="I160" s="459"/>
      <c r="J160" s="360"/>
      <c r="K160" s="359"/>
    </row>
    <row r="161" spans="1:11" ht="20.25">
      <c r="A161" s="359"/>
      <c r="B161" s="360"/>
      <c r="C161" s="360"/>
      <c r="D161" s="360"/>
      <c r="E161" s="36"/>
      <c r="F161" s="37"/>
      <c r="G161" s="36"/>
      <c r="H161" s="36"/>
      <c r="I161" s="459"/>
      <c r="J161" s="367"/>
      <c r="K161" s="359"/>
    </row>
    <row r="162" spans="1:11" ht="20.25">
      <c r="A162" s="359"/>
      <c r="B162" s="368"/>
      <c r="C162" s="448"/>
      <c r="D162" s="360"/>
      <c r="E162" s="449"/>
      <c r="F162" s="362"/>
      <c r="G162" s="361"/>
      <c r="H162" s="363"/>
      <c r="I162" s="459"/>
      <c r="J162" s="367"/>
      <c r="K162" s="359"/>
    </row>
    <row r="163" spans="1:11" s="379" customFormat="1" ht="20.25">
      <c r="A163" s="738" t="s">
        <v>2416</v>
      </c>
      <c r="B163" s="739"/>
      <c r="C163" s="435" t="s">
        <v>1467</v>
      </c>
      <c r="D163" s="435" t="s">
        <v>12</v>
      </c>
      <c r="E163" s="436">
        <f>E116+E122+E128+E133+E143+E147+E152+E156</f>
        <v>265000</v>
      </c>
      <c r="F163" s="437"/>
      <c r="G163" s="436">
        <f>G116+G122+G128+G133+G143+G147+G152+G156</f>
        <v>265000</v>
      </c>
      <c r="H163" s="436">
        <f>H116+H122+H128+H133+H143+H147+H152+H156</f>
        <v>265000</v>
      </c>
      <c r="I163" s="436"/>
      <c r="J163" s="438"/>
      <c r="K163" s="435"/>
    </row>
    <row r="164" spans="1:11" ht="20.25">
      <c r="A164" s="464"/>
      <c r="B164" s="465"/>
      <c r="C164" s="465"/>
      <c r="D164" s="466">
        <v>100</v>
      </c>
      <c r="E164" s="467"/>
      <c r="F164" s="467"/>
      <c r="G164" s="467"/>
      <c r="H164" s="467"/>
      <c r="I164" s="468"/>
      <c r="J164" s="465"/>
      <c r="K164" s="464"/>
    </row>
    <row r="165" spans="1:11" s="380" customFormat="1" ht="20.25">
      <c r="A165" s="383" t="s">
        <v>1134</v>
      </c>
      <c r="B165" s="383"/>
      <c r="C165" s="383"/>
      <c r="D165" s="384"/>
      <c r="E165" s="385"/>
      <c r="F165" s="386"/>
      <c r="G165" s="385"/>
      <c r="H165" s="385"/>
      <c r="I165" s="387"/>
      <c r="J165" s="388"/>
      <c r="K165" s="388"/>
    </row>
    <row r="166" spans="1:11" s="380" customFormat="1" ht="20.25">
      <c r="A166" s="389" t="s">
        <v>1137</v>
      </c>
      <c r="B166" s="390"/>
      <c r="C166" s="389"/>
      <c r="D166" s="391"/>
      <c r="E166" s="392"/>
      <c r="F166" s="393"/>
      <c r="G166" s="392"/>
      <c r="H166" s="392"/>
      <c r="I166" s="394"/>
      <c r="J166" s="395"/>
      <c r="K166" s="395"/>
    </row>
    <row r="167" spans="1:11" s="379" customFormat="1" ht="20.25">
      <c r="A167" s="729" t="s">
        <v>4</v>
      </c>
      <c r="B167" s="729" t="s">
        <v>3</v>
      </c>
      <c r="C167" s="729" t="s">
        <v>5</v>
      </c>
      <c r="D167" s="729" t="s">
        <v>6</v>
      </c>
      <c r="E167" s="732" t="s">
        <v>63</v>
      </c>
      <c r="F167" s="733"/>
      <c r="G167" s="733"/>
      <c r="H167" s="734"/>
      <c r="I167" s="396" t="s">
        <v>20</v>
      </c>
      <c r="J167" s="397" t="s">
        <v>7</v>
      </c>
      <c r="K167" s="397" t="s">
        <v>8</v>
      </c>
    </row>
    <row r="168" spans="1:11" s="379" customFormat="1" ht="20.25">
      <c r="A168" s="730"/>
      <c r="B168" s="730"/>
      <c r="C168" s="730"/>
      <c r="D168" s="730"/>
      <c r="E168" s="503" t="s">
        <v>245</v>
      </c>
      <c r="F168" s="398"/>
      <c r="G168" s="503" t="s">
        <v>246</v>
      </c>
      <c r="H168" s="503" t="s">
        <v>247</v>
      </c>
      <c r="I168" s="399" t="s">
        <v>21</v>
      </c>
      <c r="J168" s="400" t="s">
        <v>64</v>
      </c>
      <c r="K168" s="400" t="s">
        <v>9</v>
      </c>
    </row>
    <row r="169" spans="1:11" s="379" customFormat="1" ht="20.25">
      <c r="A169" s="731"/>
      <c r="B169" s="731"/>
      <c r="C169" s="731"/>
      <c r="D169" s="504" t="s">
        <v>16</v>
      </c>
      <c r="E169" s="504" t="s">
        <v>15</v>
      </c>
      <c r="F169" s="401"/>
      <c r="G169" s="504" t="s">
        <v>15</v>
      </c>
      <c r="H169" s="504" t="s">
        <v>15</v>
      </c>
      <c r="I169" s="402"/>
      <c r="J169" s="403"/>
      <c r="K169" s="403"/>
    </row>
    <row r="170" spans="1:11" ht="20.25">
      <c r="A170" s="359">
        <v>1</v>
      </c>
      <c r="B170" s="368" t="s">
        <v>1190</v>
      </c>
      <c r="C170" s="369" t="s">
        <v>1001</v>
      </c>
      <c r="D170" s="360" t="s">
        <v>1005</v>
      </c>
      <c r="E170" s="361">
        <v>100000</v>
      </c>
      <c r="F170" s="362"/>
      <c r="G170" s="361">
        <v>100000</v>
      </c>
      <c r="H170" s="363">
        <v>100000</v>
      </c>
      <c r="I170" s="459" t="s">
        <v>1193</v>
      </c>
      <c r="J170" s="459" t="s">
        <v>1006</v>
      </c>
      <c r="K170" s="359" t="s">
        <v>31</v>
      </c>
    </row>
    <row r="171" spans="1:11" ht="20.25">
      <c r="A171" s="359"/>
      <c r="B171" s="366" t="s">
        <v>1191</v>
      </c>
      <c r="C171" s="367" t="s">
        <v>1002</v>
      </c>
      <c r="D171" s="360"/>
      <c r="E171" s="36" t="s">
        <v>138</v>
      </c>
      <c r="F171" s="37"/>
      <c r="G171" s="36" t="s">
        <v>138</v>
      </c>
      <c r="H171" s="36" t="s">
        <v>138</v>
      </c>
      <c r="I171" s="461" t="s">
        <v>1194</v>
      </c>
      <c r="J171" s="461" t="s">
        <v>1007</v>
      </c>
      <c r="K171" s="359"/>
    </row>
    <row r="172" spans="1:11" ht="20.25">
      <c r="A172" s="359"/>
      <c r="B172" s="360"/>
      <c r="C172" s="360" t="s">
        <v>1196</v>
      </c>
      <c r="D172" s="360"/>
      <c r="E172" s="361"/>
      <c r="F172" s="362"/>
      <c r="G172" s="361"/>
      <c r="H172" s="363"/>
      <c r="I172" s="459" t="s">
        <v>206</v>
      </c>
      <c r="J172" s="459" t="s">
        <v>1192</v>
      </c>
      <c r="K172" s="359"/>
    </row>
    <row r="173" spans="1:11" ht="20.25">
      <c r="A173" s="359"/>
      <c r="B173" s="360"/>
      <c r="C173" s="360" t="s">
        <v>1195</v>
      </c>
      <c r="D173" s="360"/>
      <c r="E173" s="361"/>
      <c r="F173" s="362"/>
      <c r="G173" s="361"/>
      <c r="H173" s="363"/>
      <c r="I173" s="459" t="s">
        <v>1195</v>
      </c>
      <c r="J173" s="367" t="s">
        <v>1004</v>
      </c>
      <c r="K173" s="359"/>
    </row>
    <row r="174" spans="1:11" ht="20.25">
      <c r="A174" s="374"/>
      <c r="B174" s="405"/>
      <c r="C174" s="406"/>
      <c r="D174" s="375"/>
      <c r="E174" s="407"/>
      <c r="F174" s="408"/>
      <c r="G174" s="407"/>
      <c r="H174" s="409"/>
      <c r="I174" s="460"/>
      <c r="J174" s="406"/>
      <c r="K174" s="374"/>
    </row>
    <row r="175" spans="1:11" ht="20.25">
      <c r="A175" s="359">
        <v>2</v>
      </c>
      <c r="B175" s="368" t="s">
        <v>1197</v>
      </c>
      <c r="C175" s="369" t="s">
        <v>1933</v>
      </c>
      <c r="D175" s="360" t="s">
        <v>1005</v>
      </c>
      <c r="E175" s="361">
        <v>30000</v>
      </c>
      <c r="F175" s="362"/>
      <c r="G175" s="361">
        <v>30000</v>
      </c>
      <c r="H175" s="363">
        <v>30000</v>
      </c>
      <c r="I175" s="459" t="s">
        <v>1203</v>
      </c>
      <c r="J175" s="459" t="s">
        <v>1200</v>
      </c>
      <c r="K175" s="359" t="s">
        <v>31</v>
      </c>
    </row>
    <row r="176" spans="1:11" ht="20.25">
      <c r="A176" s="359"/>
      <c r="B176" s="366"/>
      <c r="C176" s="367" t="s">
        <v>1934</v>
      </c>
      <c r="D176" s="360" t="s">
        <v>1199</v>
      </c>
      <c r="E176" s="36" t="s">
        <v>138</v>
      </c>
      <c r="F176" s="37"/>
      <c r="G176" s="36" t="s">
        <v>138</v>
      </c>
      <c r="H176" s="36" t="s">
        <v>138</v>
      </c>
      <c r="I176" s="461" t="s">
        <v>121</v>
      </c>
      <c r="J176" s="461" t="s">
        <v>1201</v>
      </c>
      <c r="K176" s="359"/>
    </row>
    <row r="177" spans="1:11" ht="20.25">
      <c r="A177" s="359"/>
      <c r="B177" s="360"/>
      <c r="C177" s="367" t="s">
        <v>1935</v>
      </c>
      <c r="D177" s="360"/>
      <c r="E177" s="361"/>
      <c r="F177" s="362"/>
      <c r="G177" s="361"/>
      <c r="H177" s="363"/>
      <c r="I177" s="459"/>
      <c r="J177" s="459" t="s">
        <v>1198</v>
      </c>
      <c r="K177" s="359"/>
    </row>
    <row r="178" spans="1:11" ht="20.25">
      <c r="A178" s="374"/>
      <c r="B178" s="375"/>
      <c r="C178" s="375"/>
      <c r="D178" s="375"/>
      <c r="E178" s="407"/>
      <c r="F178" s="408"/>
      <c r="G178" s="407"/>
      <c r="H178" s="409"/>
      <c r="I178" s="460"/>
      <c r="J178" s="375"/>
      <c r="K178" s="374"/>
    </row>
    <row r="179" spans="1:11" ht="20.25">
      <c r="A179" s="359">
        <v>3</v>
      </c>
      <c r="B179" s="360" t="s">
        <v>1771</v>
      </c>
      <c r="C179" s="360" t="s">
        <v>1773</v>
      </c>
      <c r="D179" s="360" t="s">
        <v>917</v>
      </c>
      <c r="E179" s="361">
        <v>15000</v>
      </c>
      <c r="F179" s="362"/>
      <c r="G179" s="361">
        <v>15000</v>
      </c>
      <c r="H179" s="363">
        <v>15000</v>
      </c>
      <c r="I179" s="459" t="s">
        <v>1203</v>
      </c>
      <c r="J179" s="367" t="s">
        <v>1776</v>
      </c>
      <c r="K179" s="359" t="s">
        <v>31</v>
      </c>
    </row>
    <row r="180" spans="1:11" ht="20.25">
      <c r="A180" s="359"/>
      <c r="B180" s="360" t="s">
        <v>1772</v>
      </c>
      <c r="C180" s="360" t="s">
        <v>1774</v>
      </c>
      <c r="D180" s="360" t="s">
        <v>1779</v>
      </c>
      <c r="E180" s="36" t="s">
        <v>138</v>
      </c>
      <c r="F180" s="37"/>
      <c r="G180" s="36" t="s">
        <v>138</v>
      </c>
      <c r="H180" s="36" t="s">
        <v>138</v>
      </c>
      <c r="I180" s="461" t="s">
        <v>121</v>
      </c>
      <c r="J180" s="367" t="s">
        <v>1777</v>
      </c>
      <c r="K180" s="359"/>
    </row>
    <row r="181" spans="1:11" ht="20.25">
      <c r="A181" s="359"/>
      <c r="B181" s="360"/>
      <c r="C181" s="360" t="s">
        <v>1775</v>
      </c>
      <c r="D181" s="360" t="s">
        <v>110</v>
      </c>
      <c r="E181" s="361"/>
      <c r="F181" s="362"/>
      <c r="G181" s="361"/>
      <c r="H181" s="363"/>
      <c r="I181" s="459"/>
      <c r="J181" s="367" t="s">
        <v>1778</v>
      </c>
      <c r="K181" s="359"/>
    </row>
    <row r="182" spans="1:11" ht="20.25">
      <c r="A182" s="374"/>
      <c r="B182" s="375"/>
      <c r="C182" s="375"/>
      <c r="D182" s="375"/>
      <c r="E182" s="407"/>
      <c r="F182" s="408"/>
      <c r="G182" s="407"/>
      <c r="H182" s="409"/>
      <c r="I182" s="460"/>
      <c r="J182" s="406"/>
      <c r="K182" s="374"/>
    </row>
    <row r="183" spans="1:11" ht="20.25">
      <c r="A183" s="359">
        <v>4</v>
      </c>
      <c r="B183" s="360" t="s">
        <v>1846</v>
      </c>
      <c r="C183" s="369" t="s">
        <v>1848</v>
      </c>
      <c r="D183" s="360" t="s">
        <v>917</v>
      </c>
      <c r="E183" s="361">
        <v>100000</v>
      </c>
      <c r="F183" s="362"/>
      <c r="G183" s="361">
        <v>100000</v>
      </c>
      <c r="H183" s="363">
        <v>100000</v>
      </c>
      <c r="I183" s="459" t="s">
        <v>1203</v>
      </c>
      <c r="J183" s="459" t="s">
        <v>1200</v>
      </c>
      <c r="K183" s="359" t="s">
        <v>31</v>
      </c>
    </row>
    <row r="184" spans="1:11" ht="20.25">
      <c r="A184" s="359"/>
      <c r="B184" s="360" t="s">
        <v>1847</v>
      </c>
      <c r="C184" s="369" t="s">
        <v>1202</v>
      </c>
      <c r="D184" s="360" t="s">
        <v>1005</v>
      </c>
      <c r="E184" s="36" t="s">
        <v>138</v>
      </c>
      <c r="F184" s="37"/>
      <c r="G184" s="36" t="s">
        <v>138</v>
      </c>
      <c r="H184" s="36" t="s">
        <v>138</v>
      </c>
      <c r="I184" s="461" t="s">
        <v>121</v>
      </c>
      <c r="J184" s="461" t="s">
        <v>1201</v>
      </c>
      <c r="K184" s="359"/>
    </row>
    <row r="185" spans="1:11" ht="20.25">
      <c r="A185" s="359"/>
      <c r="B185" s="360"/>
      <c r="C185" s="367" t="s">
        <v>1198</v>
      </c>
      <c r="D185" s="360"/>
      <c r="E185" s="361"/>
      <c r="F185" s="362"/>
      <c r="G185" s="361"/>
      <c r="H185" s="363"/>
      <c r="I185" s="459"/>
      <c r="J185" s="459" t="s">
        <v>1198</v>
      </c>
      <c r="K185" s="359"/>
    </row>
    <row r="186" spans="1:11" ht="20.25">
      <c r="A186" s="374"/>
      <c r="B186" s="375"/>
      <c r="C186" s="375"/>
      <c r="D186" s="375"/>
      <c r="E186" s="49"/>
      <c r="F186" s="50"/>
      <c r="G186" s="49"/>
      <c r="H186" s="440"/>
      <c r="I186" s="460"/>
      <c r="J186" s="406"/>
      <c r="K186" s="374"/>
    </row>
    <row r="187" spans="1:11" ht="20.25">
      <c r="A187" s="359">
        <v>5</v>
      </c>
      <c r="B187" s="360" t="s">
        <v>2108</v>
      </c>
      <c r="C187" s="360" t="s">
        <v>2110</v>
      </c>
      <c r="D187" s="360" t="s">
        <v>208</v>
      </c>
      <c r="E187" s="361">
        <v>150000</v>
      </c>
      <c r="F187" s="362"/>
      <c r="G187" s="361" t="s">
        <v>25</v>
      </c>
      <c r="H187" s="361" t="s">
        <v>25</v>
      </c>
      <c r="I187" s="459" t="s">
        <v>2111</v>
      </c>
      <c r="J187" s="360" t="s">
        <v>2114</v>
      </c>
      <c r="K187" s="359" t="s">
        <v>31</v>
      </c>
    </row>
    <row r="188" spans="1:11" ht="20.25">
      <c r="A188" s="359"/>
      <c r="B188" s="360" t="s">
        <v>2109</v>
      </c>
      <c r="C188" s="360" t="s">
        <v>196</v>
      </c>
      <c r="D188" s="360" t="s">
        <v>114</v>
      </c>
      <c r="E188" s="36" t="s">
        <v>138</v>
      </c>
      <c r="F188" s="37"/>
      <c r="G188" s="36"/>
      <c r="H188" s="36"/>
      <c r="I188" s="459" t="s">
        <v>2112</v>
      </c>
      <c r="J188" s="360" t="s">
        <v>2115</v>
      </c>
      <c r="K188" s="359"/>
    </row>
    <row r="189" spans="1:11" ht="20.25">
      <c r="A189" s="359"/>
      <c r="B189" s="360"/>
      <c r="C189" s="360"/>
      <c r="D189" s="360"/>
      <c r="E189" s="361"/>
      <c r="F189" s="362"/>
      <c r="G189" s="361"/>
      <c r="H189" s="361"/>
      <c r="I189" s="459" t="s">
        <v>2113</v>
      </c>
      <c r="J189" s="360" t="s">
        <v>2116</v>
      </c>
      <c r="K189" s="359"/>
    </row>
    <row r="190" spans="1:11" ht="20.25">
      <c r="A190" s="374"/>
      <c r="B190" s="375"/>
      <c r="C190" s="375"/>
      <c r="D190" s="375"/>
      <c r="E190" s="407"/>
      <c r="F190" s="408"/>
      <c r="G190" s="407"/>
      <c r="H190" s="407"/>
      <c r="I190" s="460"/>
      <c r="J190" s="375" t="s">
        <v>2117</v>
      </c>
      <c r="K190" s="374"/>
    </row>
    <row r="191" spans="1:11" ht="20.25">
      <c r="A191" s="464"/>
      <c r="B191" s="465"/>
      <c r="C191" s="465"/>
      <c r="D191" s="466">
        <v>101</v>
      </c>
      <c r="E191" s="467"/>
      <c r="F191" s="467"/>
      <c r="G191" s="467"/>
      <c r="H191" s="467"/>
      <c r="I191" s="468"/>
      <c r="J191" s="465"/>
      <c r="K191" s="464"/>
    </row>
    <row r="192" spans="1:11" s="380" customFormat="1" ht="20.25">
      <c r="A192" s="383" t="s">
        <v>1134</v>
      </c>
      <c r="B192" s="383"/>
      <c r="C192" s="383"/>
      <c r="D192" s="384"/>
      <c r="E192" s="385"/>
      <c r="F192" s="386"/>
      <c r="G192" s="385"/>
      <c r="H192" s="385"/>
      <c r="I192" s="387"/>
      <c r="J192" s="388"/>
      <c r="K192" s="388"/>
    </row>
    <row r="193" spans="1:11" s="380" customFormat="1" ht="20.25">
      <c r="A193" s="389" t="s">
        <v>1137</v>
      </c>
      <c r="B193" s="390"/>
      <c r="C193" s="389"/>
      <c r="D193" s="391"/>
      <c r="E193" s="392"/>
      <c r="F193" s="393"/>
      <c r="G193" s="392"/>
      <c r="H193" s="392"/>
      <c r="I193" s="394"/>
      <c r="J193" s="395"/>
      <c r="K193" s="395"/>
    </row>
    <row r="194" spans="1:11" s="379" customFormat="1" ht="20.25">
      <c r="A194" s="729" t="s">
        <v>4</v>
      </c>
      <c r="B194" s="729" t="s">
        <v>3</v>
      </c>
      <c r="C194" s="729" t="s">
        <v>5</v>
      </c>
      <c r="D194" s="729" t="s">
        <v>6</v>
      </c>
      <c r="E194" s="732" t="s">
        <v>63</v>
      </c>
      <c r="F194" s="733"/>
      <c r="G194" s="733"/>
      <c r="H194" s="734"/>
      <c r="I194" s="396" t="s">
        <v>20</v>
      </c>
      <c r="J194" s="397" t="s">
        <v>7</v>
      </c>
      <c r="K194" s="397" t="s">
        <v>8</v>
      </c>
    </row>
    <row r="195" spans="1:11" s="379" customFormat="1" ht="20.25">
      <c r="A195" s="730"/>
      <c r="B195" s="730"/>
      <c r="C195" s="730"/>
      <c r="D195" s="730"/>
      <c r="E195" s="503" t="s">
        <v>245</v>
      </c>
      <c r="F195" s="398"/>
      <c r="G195" s="503" t="s">
        <v>246</v>
      </c>
      <c r="H195" s="503" t="s">
        <v>247</v>
      </c>
      <c r="I195" s="399" t="s">
        <v>21</v>
      </c>
      <c r="J195" s="400" t="s">
        <v>64</v>
      </c>
      <c r="K195" s="400" t="s">
        <v>9</v>
      </c>
    </row>
    <row r="196" spans="1:11" s="379" customFormat="1" ht="20.25">
      <c r="A196" s="731"/>
      <c r="B196" s="731"/>
      <c r="C196" s="731"/>
      <c r="D196" s="504" t="s">
        <v>16</v>
      </c>
      <c r="E196" s="504" t="s">
        <v>15</v>
      </c>
      <c r="F196" s="401"/>
      <c r="G196" s="504" t="s">
        <v>15</v>
      </c>
      <c r="H196" s="504" t="s">
        <v>15</v>
      </c>
      <c r="I196" s="402"/>
      <c r="J196" s="403"/>
      <c r="K196" s="403"/>
    </row>
    <row r="197" spans="1:11" ht="20.25">
      <c r="A197" s="359">
        <v>6</v>
      </c>
      <c r="B197" s="360" t="s">
        <v>2118</v>
      </c>
      <c r="C197" s="360" t="s">
        <v>2120</v>
      </c>
      <c r="D197" s="360" t="s">
        <v>208</v>
      </c>
      <c r="E197" s="361">
        <v>50000</v>
      </c>
      <c r="F197" s="362"/>
      <c r="G197" s="361" t="s">
        <v>25</v>
      </c>
      <c r="H197" s="361" t="s">
        <v>25</v>
      </c>
      <c r="I197" s="459" t="s">
        <v>2111</v>
      </c>
      <c r="J197" s="360" t="s">
        <v>2114</v>
      </c>
      <c r="K197" s="359" t="s">
        <v>31</v>
      </c>
    </row>
    <row r="198" spans="1:11" ht="20.25">
      <c r="A198" s="359"/>
      <c r="B198" s="360" t="s">
        <v>2119</v>
      </c>
      <c r="C198" s="360" t="s">
        <v>2121</v>
      </c>
      <c r="D198" s="360" t="s">
        <v>114</v>
      </c>
      <c r="E198" s="36" t="s">
        <v>138</v>
      </c>
      <c r="F198" s="37"/>
      <c r="G198" s="36"/>
      <c r="H198" s="36"/>
      <c r="I198" s="459" t="s">
        <v>2112</v>
      </c>
      <c r="J198" s="360" t="s">
        <v>2115</v>
      </c>
      <c r="K198" s="359"/>
    </row>
    <row r="199" spans="1:11" ht="20.25">
      <c r="A199" s="359"/>
      <c r="B199" s="360"/>
      <c r="C199" s="360" t="s">
        <v>2122</v>
      </c>
      <c r="D199" s="360"/>
      <c r="E199" s="361"/>
      <c r="F199" s="362"/>
      <c r="G199" s="361"/>
      <c r="H199" s="361"/>
      <c r="I199" s="459" t="s">
        <v>2113</v>
      </c>
      <c r="J199" s="360" t="s">
        <v>2116</v>
      </c>
      <c r="K199" s="359"/>
    </row>
    <row r="200" spans="1:11" ht="20.25">
      <c r="A200" s="359"/>
      <c r="B200" s="360"/>
      <c r="C200" s="360"/>
      <c r="D200" s="360"/>
      <c r="E200" s="361"/>
      <c r="F200" s="362"/>
      <c r="G200" s="361"/>
      <c r="H200" s="361"/>
      <c r="I200" s="459"/>
      <c r="J200" s="360" t="s">
        <v>2117</v>
      </c>
      <c r="K200" s="359"/>
    </row>
    <row r="201" spans="1:11" ht="20.25">
      <c r="A201" s="374"/>
      <c r="B201" s="375"/>
      <c r="C201" s="375"/>
      <c r="D201" s="375"/>
      <c r="E201" s="49"/>
      <c r="F201" s="50"/>
      <c r="G201" s="49"/>
      <c r="H201" s="49"/>
      <c r="I201" s="460"/>
      <c r="J201" s="460"/>
      <c r="K201" s="374"/>
    </row>
    <row r="202" spans="1:11" ht="20.25">
      <c r="A202" s="359">
        <v>7</v>
      </c>
      <c r="B202" s="368" t="s">
        <v>2432</v>
      </c>
      <c r="C202" s="360" t="s">
        <v>2433</v>
      </c>
      <c r="D202" s="360" t="s">
        <v>208</v>
      </c>
      <c r="E202" s="361">
        <v>50000</v>
      </c>
      <c r="F202" s="362"/>
      <c r="G202" s="361" t="s">
        <v>25</v>
      </c>
      <c r="H202" s="361" t="s">
        <v>25</v>
      </c>
      <c r="I202" s="461" t="s">
        <v>2441</v>
      </c>
      <c r="J202" s="461" t="s">
        <v>2438</v>
      </c>
      <c r="K202" s="359" t="s">
        <v>31</v>
      </c>
    </row>
    <row r="203" spans="1:11" ht="20.25">
      <c r="A203" s="359"/>
      <c r="B203" s="366"/>
      <c r="C203" s="360" t="s">
        <v>2434</v>
      </c>
      <c r="D203" s="360" t="s">
        <v>114</v>
      </c>
      <c r="E203" s="36" t="s">
        <v>138</v>
      </c>
      <c r="F203" s="37"/>
      <c r="G203" s="36"/>
      <c r="H203" s="36"/>
      <c r="I203" s="459" t="s">
        <v>2442</v>
      </c>
      <c r="J203" s="459" t="s">
        <v>2439</v>
      </c>
      <c r="K203" s="359"/>
    </row>
    <row r="204" spans="1:11" ht="20.25">
      <c r="A204" s="359"/>
      <c r="B204" s="368"/>
      <c r="C204" s="360" t="s">
        <v>2435</v>
      </c>
      <c r="D204" s="360"/>
      <c r="E204" s="36"/>
      <c r="F204" s="37"/>
      <c r="G204" s="36"/>
      <c r="H204" s="36"/>
      <c r="I204" s="461" t="s">
        <v>2440</v>
      </c>
      <c r="J204" s="461" t="s">
        <v>2440</v>
      </c>
      <c r="K204" s="359"/>
    </row>
    <row r="205" spans="1:11" ht="20.25">
      <c r="A205" s="359"/>
      <c r="B205" s="366"/>
      <c r="C205" s="360" t="s">
        <v>2436</v>
      </c>
      <c r="D205" s="360"/>
      <c r="E205" s="36"/>
      <c r="F205" s="37"/>
      <c r="G205" s="36"/>
      <c r="H205" s="36"/>
      <c r="I205" s="459"/>
      <c r="J205" s="459"/>
      <c r="K205" s="359"/>
    </row>
    <row r="206" spans="1:11" ht="20.25">
      <c r="A206" s="359"/>
      <c r="B206" s="360"/>
      <c r="C206" s="360" t="s">
        <v>2437</v>
      </c>
      <c r="D206" s="360"/>
      <c r="E206" s="36"/>
      <c r="F206" s="37"/>
      <c r="G206" s="36"/>
      <c r="H206" s="36"/>
      <c r="I206" s="459"/>
      <c r="J206" s="459"/>
      <c r="K206" s="359"/>
    </row>
    <row r="207" spans="1:11" ht="20.25">
      <c r="A207" s="359"/>
      <c r="B207" s="368"/>
      <c r="C207" s="360"/>
      <c r="D207" s="360"/>
      <c r="E207" s="36"/>
      <c r="F207" s="37"/>
      <c r="G207" s="36"/>
      <c r="H207" s="36"/>
      <c r="I207" s="461"/>
      <c r="J207" s="461"/>
      <c r="K207" s="359"/>
    </row>
    <row r="208" spans="1:11" ht="20.25">
      <c r="A208" s="359"/>
      <c r="B208" s="366"/>
      <c r="C208" s="360"/>
      <c r="D208" s="360"/>
      <c r="E208" s="36"/>
      <c r="F208" s="37"/>
      <c r="G208" s="36"/>
      <c r="H208" s="36"/>
      <c r="I208" s="459"/>
      <c r="J208" s="459"/>
      <c r="K208" s="359"/>
    </row>
    <row r="209" spans="1:11" ht="20.25">
      <c r="A209" s="359"/>
      <c r="B209" s="360"/>
      <c r="C209" s="360"/>
      <c r="D209" s="360"/>
      <c r="E209" s="36"/>
      <c r="F209" s="37"/>
      <c r="G209" s="36"/>
      <c r="H209" s="36"/>
      <c r="I209" s="459"/>
      <c r="J209" s="459"/>
      <c r="K209" s="359"/>
    </row>
    <row r="210" spans="1:11" ht="20.25">
      <c r="A210" s="359"/>
      <c r="B210" s="368"/>
      <c r="C210" s="360"/>
      <c r="D210" s="360"/>
      <c r="E210" s="36"/>
      <c r="F210" s="37"/>
      <c r="G210" s="36"/>
      <c r="H210" s="36"/>
      <c r="I210" s="461"/>
      <c r="J210" s="461"/>
      <c r="K210" s="359"/>
    </row>
    <row r="211" spans="1:11" ht="20.25">
      <c r="A211" s="359"/>
      <c r="B211" s="368"/>
      <c r="C211" s="360"/>
      <c r="D211" s="360"/>
      <c r="E211" s="36"/>
      <c r="F211" s="37"/>
      <c r="G211" s="36"/>
      <c r="H211" s="36"/>
      <c r="I211" s="461"/>
      <c r="J211" s="461"/>
      <c r="K211" s="359"/>
    </row>
    <row r="212" spans="1:11" ht="20.25">
      <c r="A212" s="359"/>
      <c r="B212" s="366"/>
      <c r="C212" s="360"/>
      <c r="D212" s="360"/>
      <c r="E212" s="36"/>
      <c r="F212" s="37"/>
      <c r="G212" s="36"/>
      <c r="H212" s="36"/>
      <c r="I212" s="459"/>
      <c r="J212" s="459"/>
      <c r="K212" s="359"/>
    </row>
    <row r="213" spans="1:11" ht="20.25">
      <c r="A213" s="359"/>
      <c r="B213" s="368"/>
      <c r="C213" s="360"/>
      <c r="D213" s="360"/>
      <c r="E213" s="36"/>
      <c r="F213" s="37"/>
      <c r="G213" s="36"/>
      <c r="H213" s="36"/>
      <c r="I213" s="461"/>
      <c r="J213" s="461"/>
      <c r="K213" s="359"/>
    </row>
    <row r="214" spans="1:11" ht="20.25">
      <c r="A214" s="359"/>
      <c r="B214" s="366"/>
      <c r="C214" s="360"/>
      <c r="D214" s="360"/>
      <c r="E214" s="36"/>
      <c r="F214" s="37"/>
      <c r="G214" s="36"/>
      <c r="H214" s="36"/>
      <c r="I214" s="459"/>
      <c r="J214" s="459"/>
      <c r="K214" s="359"/>
    </row>
    <row r="215" spans="1:11" ht="20.25">
      <c r="A215" s="359"/>
      <c r="B215" s="360"/>
      <c r="C215" s="360"/>
      <c r="D215" s="360"/>
      <c r="E215" s="36"/>
      <c r="F215" s="37"/>
      <c r="G215" s="36"/>
      <c r="H215" s="36"/>
      <c r="I215" s="459"/>
      <c r="J215" s="459"/>
      <c r="K215" s="359"/>
    </row>
    <row r="216" spans="1:11" s="379" customFormat="1" ht="20.25">
      <c r="A216" s="738" t="s">
        <v>2417</v>
      </c>
      <c r="B216" s="739"/>
      <c r="C216" s="435" t="s">
        <v>2443</v>
      </c>
      <c r="D216" s="435" t="s">
        <v>12</v>
      </c>
      <c r="E216" s="436">
        <f>E170+E175+E179+E183+E187+E197+E202</f>
        <v>495000</v>
      </c>
      <c r="F216" s="437"/>
      <c r="G216" s="436">
        <f>G170+G175+G179+G183</f>
        <v>245000</v>
      </c>
      <c r="H216" s="436">
        <f>H170+H175+H179+H183</f>
        <v>245000</v>
      </c>
      <c r="I216" s="436"/>
      <c r="J216" s="438"/>
      <c r="K216" s="435"/>
    </row>
    <row r="217" spans="1:11" ht="20.25">
      <c r="A217" s="464"/>
      <c r="B217" s="465"/>
      <c r="C217" s="465"/>
      <c r="D217" s="466">
        <v>102</v>
      </c>
      <c r="E217" s="467"/>
      <c r="F217" s="467"/>
      <c r="G217" s="467"/>
      <c r="H217" s="467"/>
      <c r="I217" s="468"/>
      <c r="J217" s="465"/>
      <c r="K217" s="464"/>
    </row>
    <row r="218" spans="1:11" s="380" customFormat="1" ht="20.25">
      <c r="A218" s="383" t="s">
        <v>1134</v>
      </c>
      <c r="B218" s="383"/>
      <c r="C218" s="383"/>
      <c r="D218" s="384"/>
      <c r="E218" s="385"/>
      <c r="F218" s="386"/>
      <c r="G218" s="385"/>
      <c r="H218" s="385"/>
      <c r="I218" s="387"/>
      <c r="J218" s="388"/>
      <c r="K218" s="388"/>
    </row>
    <row r="219" spans="1:11" s="380" customFormat="1" ht="20.25">
      <c r="A219" s="26" t="s">
        <v>1138</v>
      </c>
      <c r="B219" s="390"/>
      <c r="C219" s="389"/>
      <c r="D219" s="391"/>
      <c r="E219" s="392"/>
      <c r="F219" s="393"/>
      <c r="G219" s="392"/>
      <c r="H219" s="392"/>
      <c r="I219" s="394"/>
      <c r="J219" s="395"/>
      <c r="K219" s="395"/>
    </row>
    <row r="220" spans="1:11" s="379" customFormat="1" ht="20.25">
      <c r="A220" s="729" t="s">
        <v>4</v>
      </c>
      <c r="B220" s="729" t="s">
        <v>3</v>
      </c>
      <c r="C220" s="729" t="s">
        <v>5</v>
      </c>
      <c r="D220" s="729" t="s">
        <v>6</v>
      </c>
      <c r="E220" s="732" t="s">
        <v>63</v>
      </c>
      <c r="F220" s="733"/>
      <c r="G220" s="733"/>
      <c r="H220" s="734"/>
      <c r="I220" s="396" t="s">
        <v>20</v>
      </c>
      <c r="J220" s="397" t="s">
        <v>7</v>
      </c>
      <c r="K220" s="397" t="s">
        <v>8</v>
      </c>
    </row>
    <row r="221" spans="1:11" s="379" customFormat="1" ht="20.25">
      <c r="A221" s="730"/>
      <c r="B221" s="730"/>
      <c r="C221" s="730"/>
      <c r="D221" s="730"/>
      <c r="E221" s="503" t="s">
        <v>245</v>
      </c>
      <c r="F221" s="398"/>
      <c r="G221" s="503" t="s">
        <v>246</v>
      </c>
      <c r="H221" s="503" t="s">
        <v>247</v>
      </c>
      <c r="I221" s="399" t="s">
        <v>21</v>
      </c>
      <c r="J221" s="400" t="s">
        <v>64</v>
      </c>
      <c r="K221" s="400" t="s">
        <v>9</v>
      </c>
    </row>
    <row r="222" spans="1:11" s="379" customFormat="1" ht="20.25">
      <c r="A222" s="731"/>
      <c r="B222" s="731"/>
      <c r="C222" s="731"/>
      <c r="D222" s="504" t="s">
        <v>16</v>
      </c>
      <c r="E222" s="504" t="s">
        <v>15</v>
      </c>
      <c r="F222" s="401"/>
      <c r="G222" s="504" t="s">
        <v>15</v>
      </c>
      <c r="H222" s="504" t="s">
        <v>15</v>
      </c>
      <c r="I222" s="402"/>
      <c r="J222" s="403"/>
      <c r="K222" s="403"/>
    </row>
    <row r="223" spans="1:11" ht="20.25">
      <c r="A223" s="353">
        <v>1</v>
      </c>
      <c r="B223" s="354" t="s">
        <v>1493</v>
      </c>
      <c r="C223" s="354" t="s">
        <v>1747</v>
      </c>
      <c r="D223" s="354" t="s">
        <v>1754</v>
      </c>
      <c r="E223" s="355">
        <v>464000</v>
      </c>
      <c r="F223" s="356"/>
      <c r="G223" s="355">
        <v>464000</v>
      </c>
      <c r="H223" s="357">
        <v>464000</v>
      </c>
      <c r="I223" s="456" t="s">
        <v>1751</v>
      </c>
      <c r="J223" s="456" t="s">
        <v>1751</v>
      </c>
      <c r="K223" s="359" t="s">
        <v>31</v>
      </c>
    </row>
    <row r="224" spans="1:11" ht="20.25">
      <c r="A224" s="359"/>
      <c r="B224" s="360" t="s">
        <v>1750</v>
      </c>
      <c r="C224" s="360" t="s">
        <v>1748</v>
      </c>
      <c r="D224" s="360" t="s">
        <v>1755</v>
      </c>
      <c r="E224" s="36" t="s">
        <v>138</v>
      </c>
      <c r="F224" s="37"/>
      <c r="G224" s="36" t="s">
        <v>138</v>
      </c>
      <c r="H224" s="36" t="s">
        <v>138</v>
      </c>
      <c r="I224" s="459" t="s">
        <v>1752</v>
      </c>
      <c r="J224" s="459" t="s">
        <v>1756</v>
      </c>
      <c r="K224" s="359"/>
    </row>
    <row r="225" spans="1:11" ht="20.25">
      <c r="A225" s="359"/>
      <c r="B225" s="360"/>
      <c r="C225" s="360" t="s">
        <v>1737</v>
      </c>
      <c r="D225" s="360"/>
      <c r="E225" s="361"/>
      <c r="F225" s="362"/>
      <c r="G225" s="361"/>
      <c r="H225" s="363"/>
      <c r="I225" s="459" t="s">
        <v>1753</v>
      </c>
      <c r="J225" s="459" t="s">
        <v>224</v>
      </c>
      <c r="K225" s="359"/>
    </row>
    <row r="226" spans="1:11" ht="20.25">
      <c r="A226" s="359"/>
      <c r="B226" s="360"/>
      <c r="C226" s="367" t="s">
        <v>1745</v>
      </c>
      <c r="D226" s="360"/>
      <c r="E226" s="361"/>
      <c r="F226" s="362"/>
      <c r="G226" s="361"/>
      <c r="H226" s="363"/>
      <c r="I226" s="459"/>
      <c r="J226" s="360"/>
      <c r="K226" s="359"/>
    </row>
    <row r="227" spans="1:11" ht="20.25">
      <c r="A227" s="359"/>
      <c r="B227" s="366"/>
      <c r="C227" s="360" t="s">
        <v>1746</v>
      </c>
      <c r="D227" s="360"/>
      <c r="E227" s="36"/>
      <c r="F227" s="37"/>
      <c r="G227" s="36"/>
      <c r="H227" s="36"/>
      <c r="I227" s="459"/>
      <c r="J227" s="360"/>
      <c r="K227" s="359"/>
    </row>
    <row r="228" spans="1:11" ht="20.25">
      <c r="A228" s="359"/>
      <c r="B228" s="360"/>
      <c r="C228" s="360" t="s">
        <v>1749</v>
      </c>
      <c r="D228" s="360"/>
      <c r="E228" s="361"/>
      <c r="F228" s="362"/>
      <c r="G228" s="361"/>
      <c r="H228" s="363"/>
      <c r="I228" s="459"/>
      <c r="J228" s="360"/>
      <c r="K228" s="359"/>
    </row>
    <row r="229" spans="1:11" ht="20.25">
      <c r="A229" s="374"/>
      <c r="B229" s="405"/>
      <c r="C229" s="406"/>
      <c r="D229" s="375"/>
      <c r="E229" s="407"/>
      <c r="F229" s="408"/>
      <c r="G229" s="407"/>
      <c r="H229" s="409"/>
      <c r="I229" s="460"/>
      <c r="J229" s="406"/>
      <c r="K229" s="374"/>
    </row>
    <row r="230" spans="1:11" ht="20.25">
      <c r="A230" s="359">
        <v>2</v>
      </c>
      <c r="B230" s="368" t="s">
        <v>1757</v>
      </c>
      <c r="C230" s="369" t="s">
        <v>1758</v>
      </c>
      <c r="D230" s="360" t="s">
        <v>1760</v>
      </c>
      <c r="E230" s="355">
        <v>2300000</v>
      </c>
      <c r="F230" s="356"/>
      <c r="G230" s="355" t="s">
        <v>25</v>
      </c>
      <c r="H230" s="357" t="s">
        <v>25</v>
      </c>
      <c r="I230" s="456" t="s">
        <v>1751</v>
      </c>
      <c r="J230" s="456" t="s">
        <v>1751</v>
      </c>
      <c r="K230" s="359" t="s">
        <v>31</v>
      </c>
    </row>
    <row r="231" spans="1:11" ht="20.25">
      <c r="A231" s="359"/>
      <c r="B231" s="366"/>
      <c r="C231" s="367" t="s">
        <v>1759</v>
      </c>
      <c r="D231" s="360" t="s">
        <v>1761</v>
      </c>
      <c r="E231" s="36" t="s">
        <v>138</v>
      </c>
      <c r="F231" s="37"/>
      <c r="G231" s="36"/>
      <c r="H231" s="36"/>
      <c r="I231" s="459" t="s">
        <v>1752</v>
      </c>
      <c r="J231" s="459" t="s">
        <v>1756</v>
      </c>
      <c r="K231" s="359"/>
    </row>
    <row r="232" spans="1:11" ht="20.25">
      <c r="A232" s="359"/>
      <c r="B232" s="360"/>
      <c r="C232" s="360"/>
      <c r="D232" s="360"/>
      <c r="E232" s="361"/>
      <c r="F232" s="362"/>
      <c r="G232" s="361"/>
      <c r="H232" s="363"/>
      <c r="I232" s="459" t="s">
        <v>1753</v>
      </c>
      <c r="J232" s="459" t="s">
        <v>224</v>
      </c>
      <c r="K232" s="359"/>
    </row>
    <row r="233" spans="1:11" ht="20.25">
      <c r="A233" s="374"/>
      <c r="B233" s="375"/>
      <c r="C233" s="375"/>
      <c r="D233" s="375"/>
      <c r="E233" s="407"/>
      <c r="F233" s="408"/>
      <c r="G233" s="407"/>
      <c r="H233" s="409"/>
      <c r="I233" s="460"/>
      <c r="J233" s="460"/>
      <c r="K233" s="374"/>
    </row>
    <row r="234" spans="1:11" ht="20.25">
      <c r="A234" s="359">
        <v>3</v>
      </c>
      <c r="B234" s="360" t="s">
        <v>1742</v>
      </c>
      <c r="C234" s="360" t="s">
        <v>1738</v>
      </c>
      <c r="D234" s="441" t="s">
        <v>1740</v>
      </c>
      <c r="E234" s="355">
        <v>280000</v>
      </c>
      <c r="F234" s="356"/>
      <c r="G234" s="355">
        <v>280000</v>
      </c>
      <c r="H234" s="357">
        <v>280000</v>
      </c>
      <c r="I234" s="456" t="s">
        <v>1751</v>
      </c>
      <c r="J234" s="367" t="s">
        <v>1743</v>
      </c>
      <c r="K234" s="359" t="s">
        <v>31</v>
      </c>
    </row>
    <row r="235" spans="1:11" ht="20.25">
      <c r="A235" s="359"/>
      <c r="B235" s="360"/>
      <c r="C235" s="360" t="s">
        <v>1739</v>
      </c>
      <c r="D235" s="360" t="s">
        <v>1741</v>
      </c>
      <c r="E235" s="36" t="s">
        <v>138</v>
      </c>
      <c r="F235" s="37"/>
      <c r="G235" s="36" t="s">
        <v>138</v>
      </c>
      <c r="H235" s="36" t="s">
        <v>138</v>
      </c>
      <c r="I235" s="459" t="s">
        <v>1752</v>
      </c>
      <c r="J235" s="367" t="s">
        <v>1744</v>
      </c>
      <c r="K235" s="359"/>
    </row>
    <row r="236" spans="1:11" ht="20.25">
      <c r="A236" s="359"/>
      <c r="B236" s="360"/>
      <c r="C236" s="360"/>
      <c r="D236" s="360"/>
      <c r="E236" s="361"/>
      <c r="F236" s="362"/>
      <c r="G236" s="361"/>
      <c r="H236" s="363"/>
      <c r="I236" s="459" t="s">
        <v>1753</v>
      </c>
      <c r="J236" s="367"/>
      <c r="K236" s="359"/>
    </row>
    <row r="237" spans="1:11" ht="20.25">
      <c r="A237" s="359"/>
      <c r="B237" s="360"/>
      <c r="C237" s="360"/>
      <c r="D237" s="360"/>
      <c r="E237" s="361"/>
      <c r="F237" s="362"/>
      <c r="G237" s="361"/>
      <c r="H237" s="363"/>
      <c r="I237" s="459"/>
      <c r="J237" s="360"/>
      <c r="K237" s="359"/>
    </row>
    <row r="238" spans="1:11" ht="20.25">
      <c r="A238" s="359"/>
      <c r="B238" s="360"/>
      <c r="C238" s="360"/>
      <c r="D238" s="360"/>
      <c r="E238" s="361"/>
      <c r="F238" s="362"/>
      <c r="G238" s="361"/>
      <c r="H238" s="363"/>
      <c r="I238" s="459"/>
      <c r="J238" s="367"/>
      <c r="K238" s="359"/>
    </row>
    <row r="239" spans="1:11" ht="20.25">
      <c r="A239" s="359"/>
      <c r="B239" s="360"/>
      <c r="C239" s="360"/>
      <c r="D239" s="360"/>
      <c r="E239" s="36"/>
      <c r="F239" s="37"/>
      <c r="G239" s="36"/>
      <c r="H239" s="36"/>
      <c r="I239" s="459"/>
      <c r="J239" s="367"/>
      <c r="K239" s="359"/>
    </row>
    <row r="240" spans="1:11" ht="20.25">
      <c r="A240" s="359"/>
      <c r="B240" s="360"/>
      <c r="C240" s="360"/>
      <c r="D240" s="360"/>
      <c r="E240" s="36"/>
      <c r="F240" s="37"/>
      <c r="G240" s="36"/>
      <c r="H240" s="428"/>
      <c r="I240" s="459"/>
      <c r="J240" s="367"/>
      <c r="K240" s="359"/>
    </row>
    <row r="241" spans="1:11" ht="20.25">
      <c r="A241" s="359"/>
      <c r="B241" s="360"/>
      <c r="C241" s="360"/>
      <c r="D241" s="360"/>
      <c r="E241" s="361"/>
      <c r="F241" s="362"/>
      <c r="G241" s="361"/>
      <c r="H241" s="363"/>
      <c r="I241" s="459"/>
      <c r="J241" s="367"/>
      <c r="K241" s="359"/>
    </row>
    <row r="242" spans="1:11" ht="20.25">
      <c r="A242" s="359"/>
      <c r="B242" s="360"/>
      <c r="C242" s="360"/>
      <c r="D242" s="360"/>
      <c r="E242" s="361"/>
      <c r="F242" s="362"/>
      <c r="G242" s="361"/>
      <c r="H242" s="363"/>
      <c r="I242" s="459"/>
      <c r="J242" s="367"/>
      <c r="K242" s="359"/>
    </row>
    <row r="243" spans="1:11" s="379" customFormat="1" ht="20.25">
      <c r="A243" s="738" t="s">
        <v>2418</v>
      </c>
      <c r="B243" s="739"/>
      <c r="C243" s="435" t="s">
        <v>1465</v>
      </c>
      <c r="D243" s="435" t="s">
        <v>12</v>
      </c>
      <c r="E243" s="436">
        <f>E223+E230+E234</f>
        <v>3044000</v>
      </c>
      <c r="F243" s="437"/>
      <c r="G243" s="436">
        <f>G223+G234</f>
        <v>744000</v>
      </c>
      <c r="H243" s="436">
        <f>H223+H234</f>
        <v>744000</v>
      </c>
      <c r="I243" s="436"/>
      <c r="J243" s="438"/>
      <c r="K243" s="435"/>
    </row>
    <row r="244" spans="1:11" ht="20.25">
      <c r="A244" s="464"/>
      <c r="B244" s="465"/>
      <c r="C244" s="465"/>
      <c r="D244" s="466">
        <v>103</v>
      </c>
      <c r="E244" s="467"/>
      <c r="F244" s="467"/>
      <c r="G244" s="467"/>
      <c r="H244" s="467"/>
      <c r="I244" s="468"/>
      <c r="J244" s="465"/>
      <c r="K244" s="464"/>
    </row>
  </sheetData>
  <sheetProtection/>
  <mergeCells count="55">
    <mergeCell ref="A1:K1"/>
    <mergeCell ref="A2:K2"/>
    <mergeCell ref="A3:K3"/>
    <mergeCell ref="A4:C4"/>
    <mergeCell ref="A5:D5"/>
    <mergeCell ref="A32:A34"/>
    <mergeCell ref="B32:B34"/>
    <mergeCell ref="C32:C34"/>
    <mergeCell ref="D32:D33"/>
    <mergeCell ref="E32:H32"/>
    <mergeCell ref="C86:C88"/>
    <mergeCell ref="D86:D87"/>
    <mergeCell ref="E86:H86"/>
    <mergeCell ref="A9:A11"/>
    <mergeCell ref="B9:B11"/>
    <mergeCell ref="C9:C11"/>
    <mergeCell ref="D9:D10"/>
    <mergeCell ref="E9:H9"/>
    <mergeCell ref="A82:B82"/>
    <mergeCell ref="A86:A88"/>
    <mergeCell ref="C113:C115"/>
    <mergeCell ref="D113:D114"/>
    <mergeCell ref="E113:H113"/>
    <mergeCell ref="A140:A142"/>
    <mergeCell ref="B140:B142"/>
    <mergeCell ref="C140:C142"/>
    <mergeCell ref="D140:D141"/>
    <mergeCell ref="E140:H140"/>
    <mergeCell ref="C167:C169"/>
    <mergeCell ref="D167:D168"/>
    <mergeCell ref="E167:H167"/>
    <mergeCell ref="A194:A196"/>
    <mergeCell ref="B194:B196"/>
    <mergeCell ref="C194:C196"/>
    <mergeCell ref="D194:D195"/>
    <mergeCell ref="E194:H194"/>
    <mergeCell ref="C220:C222"/>
    <mergeCell ref="D220:D221"/>
    <mergeCell ref="E220:H220"/>
    <mergeCell ref="A59:A61"/>
    <mergeCell ref="B59:B61"/>
    <mergeCell ref="C59:C61"/>
    <mergeCell ref="D59:D60"/>
    <mergeCell ref="E59:H59"/>
    <mergeCell ref="A167:A169"/>
    <mergeCell ref="B167:B169"/>
    <mergeCell ref="B86:B88"/>
    <mergeCell ref="A163:B163"/>
    <mergeCell ref="A216:B216"/>
    <mergeCell ref="A243:B243"/>
    <mergeCell ref="A109:B109"/>
    <mergeCell ref="A220:A222"/>
    <mergeCell ref="B220:B222"/>
    <mergeCell ref="A113:A115"/>
    <mergeCell ref="B113:B115"/>
  </mergeCells>
  <printOptions/>
  <pageMargins left="0.17" right="0.16" top="1.6" bottom="0.1968503937007874" header="0.82" footer="0.17"/>
  <pageSetup horizontalDpi="600" verticalDpi="600" orientation="landscape" paperSize="9" scale="84" r:id="rId1"/>
  <rowBreaks count="7" manualBreakCount="7">
    <brk id="56" max="255" man="1"/>
    <brk id="83" max="255" man="1"/>
    <brk id="110" max="255" man="1"/>
    <brk id="137" min="3" max="10" man="1"/>
    <brk id="164" max="255" man="1"/>
    <brk id="191" max="255" man="1"/>
    <brk id="2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SheetLayoutView="100" workbookViewId="0" topLeftCell="A40">
      <selection activeCell="D49" sqref="D49"/>
    </sheetView>
  </sheetViews>
  <sheetFormatPr defaultColWidth="9.140625" defaultRowHeight="12.75"/>
  <cols>
    <col min="1" max="1" width="3.7109375" style="472" customWidth="1"/>
    <col min="2" max="2" width="32.28125" style="458" customWidth="1"/>
    <col min="3" max="3" width="29.421875" style="458" customWidth="1"/>
    <col min="4" max="4" width="25.140625" style="458" customWidth="1"/>
    <col min="5" max="5" width="10.57421875" style="458" customWidth="1"/>
    <col min="6" max="6" width="1.57421875" style="458" customWidth="1"/>
    <col min="7" max="7" width="10.7109375" style="458" customWidth="1"/>
    <col min="8" max="8" width="10.8515625" style="458" customWidth="1"/>
    <col min="9" max="9" width="17.7109375" style="472" customWidth="1"/>
    <col min="10" max="10" width="23.7109375" style="473" customWidth="1"/>
    <col min="11" max="11" width="10.00390625" style="458" customWidth="1"/>
    <col min="12" max="12" width="0.13671875" style="458" hidden="1" customWidth="1"/>
    <col min="13" max="13" width="0.42578125" style="458" hidden="1" customWidth="1"/>
    <col min="14" max="16384" width="9.140625" style="458" customWidth="1"/>
  </cols>
  <sheetData>
    <row r="1" spans="1:12" s="380" customFormat="1" ht="20.25">
      <c r="A1" s="723" t="s">
        <v>18</v>
      </c>
      <c r="B1" s="723"/>
      <c r="C1" s="723"/>
      <c r="D1" s="723"/>
      <c r="E1" s="724"/>
      <c r="F1" s="723"/>
      <c r="G1" s="724"/>
      <c r="H1" s="724"/>
      <c r="I1" s="723"/>
      <c r="J1" s="723"/>
      <c r="K1" s="723"/>
      <c r="L1" s="502"/>
    </row>
    <row r="2" spans="1:12" s="380" customFormat="1" ht="20.25">
      <c r="A2" s="725" t="s">
        <v>243</v>
      </c>
      <c r="B2" s="725"/>
      <c r="C2" s="725"/>
      <c r="D2" s="725"/>
      <c r="E2" s="726"/>
      <c r="F2" s="725"/>
      <c r="G2" s="726"/>
      <c r="H2" s="726"/>
      <c r="I2" s="725"/>
      <c r="J2" s="725"/>
      <c r="K2" s="725"/>
      <c r="L2" s="502"/>
    </row>
    <row r="3" spans="1:12" s="380" customFormat="1" ht="20.25">
      <c r="A3" s="725" t="s">
        <v>23</v>
      </c>
      <c r="B3" s="725"/>
      <c r="C3" s="725"/>
      <c r="D3" s="725"/>
      <c r="E3" s="726"/>
      <c r="F3" s="725"/>
      <c r="G3" s="726"/>
      <c r="H3" s="726"/>
      <c r="I3" s="725"/>
      <c r="J3" s="725"/>
      <c r="K3" s="725"/>
      <c r="L3" s="502"/>
    </row>
    <row r="4" spans="1:12" s="380" customFormat="1" ht="20.25">
      <c r="A4" s="727"/>
      <c r="B4" s="727"/>
      <c r="C4" s="727"/>
      <c r="D4" s="499"/>
      <c r="E4" s="500"/>
      <c r="F4" s="499"/>
      <c r="G4" s="500"/>
      <c r="H4" s="500"/>
      <c r="I4" s="501"/>
      <c r="J4" s="499"/>
      <c r="K4" s="499"/>
      <c r="L4" s="502"/>
    </row>
    <row r="5" spans="1:12" s="380" customFormat="1" ht="20.25">
      <c r="A5" s="728" t="s">
        <v>868</v>
      </c>
      <c r="B5" s="728"/>
      <c r="C5" s="728"/>
      <c r="D5" s="728"/>
      <c r="E5" s="500"/>
      <c r="F5" s="499"/>
      <c r="G5" s="500"/>
      <c r="H5" s="500"/>
      <c r="I5" s="501"/>
      <c r="J5" s="381"/>
      <c r="K5" s="378" t="s">
        <v>249</v>
      </c>
      <c r="L5" s="499"/>
    </row>
    <row r="6" spans="1:12" s="380" customFormat="1" ht="20.25">
      <c r="A6" s="502" t="s">
        <v>251</v>
      </c>
      <c r="B6" s="382" t="s">
        <v>1126</v>
      </c>
      <c r="C6" s="502"/>
      <c r="D6" s="502"/>
      <c r="E6" s="500"/>
      <c r="F6" s="499"/>
      <c r="G6" s="500"/>
      <c r="H6" s="500"/>
      <c r="I6" s="501"/>
      <c r="J6" s="381"/>
      <c r="K6" s="499"/>
      <c r="L6" s="499"/>
    </row>
    <row r="7" spans="1:11" s="380" customFormat="1" ht="20.25">
      <c r="A7" s="383" t="s">
        <v>1141</v>
      </c>
      <c r="B7" s="383"/>
      <c r="C7" s="383"/>
      <c r="D7" s="384"/>
      <c r="E7" s="385"/>
      <c r="F7" s="386"/>
      <c r="G7" s="385"/>
      <c r="H7" s="385"/>
      <c r="I7" s="387"/>
      <c r="J7" s="388"/>
      <c r="K7" s="388"/>
    </row>
    <row r="8" spans="1:11" s="380" customFormat="1" ht="20.25">
      <c r="A8" s="389" t="s">
        <v>1142</v>
      </c>
      <c r="B8" s="390"/>
      <c r="C8" s="389"/>
      <c r="D8" s="391"/>
      <c r="E8" s="392"/>
      <c r="F8" s="393"/>
      <c r="G8" s="392"/>
      <c r="H8" s="392"/>
      <c r="I8" s="394"/>
      <c r="J8" s="395"/>
      <c r="K8" s="395"/>
    </row>
    <row r="9" spans="1:11" s="379" customFormat="1" ht="20.25">
      <c r="A9" s="729" t="s">
        <v>4</v>
      </c>
      <c r="B9" s="729" t="s">
        <v>3</v>
      </c>
      <c r="C9" s="729" t="s">
        <v>5</v>
      </c>
      <c r="D9" s="729" t="s">
        <v>6</v>
      </c>
      <c r="E9" s="732" t="s">
        <v>63</v>
      </c>
      <c r="F9" s="733"/>
      <c r="G9" s="733"/>
      <c r="H9" s="734"/>
      <c r="I9" s="396" t="s">
        <v>20</v>
      </c>
      <c r="J9" s="397" t="s">
        <v>7</v>
      </c>
      <c r="K9" s="397" t="s">
        <v>8</v>
      </c>
    </row>
    <row r="10" spans="1:11" s="379" customFormat="1" ht="20.25">
      <c r="A10" s="730"/>
      <c r="B10" s="730"/>
      <c r="C10" s="730"/>
      <c r="D10" s="730"/>
      <c r="E10" s="503" t="s">
        <v>245</v>
      </c>
      <c r="F10" s="398"/>
      <c r="G10" s="503" t="s">
        <v>246</v>
      </c>
      <c r="H10" s="503" t="s">
        <v>247</v>
      </c>
      <c r="I10" s="399" t="s">
        <v>21</v>
      </c>
      <c r="J10" s="400" t="s">
        <v>64</v>
      </c>
      <c r="K10" s="400" t="s">
        <v>9</v>
      </c>
    </row>
    <row r="11" spans="1:11" s="379" customFormat="1" ht="20.25">
      <c r="A11" s="731"/>
      <c r="B11" s="731"/>
      <c r="C11" s="731"/>
      <c r="D11" s="504" t="s">
        <v>16</v>
      </c>
      <c r="E11" s="504" t="s">
        <v>15</v>
      </c>
      <c r="F11" s="401"/>
      <c r="G11" s="504" t="s">
        <v>15</v>
      </c>
      <c r="H11" s="504" t="s">
        <v>15</v>
      </c>
      <c r="I11" s="402"/>
      <c r="J11" s="403"/>
      <c r="K11" s="403"/>
    </row>
    <row r="12" spans="1:11" ht="20.25">
      <c r="A12" s="353">
        <v>1</v>
      </c>
      <c r="B12" s="354" t="s">
        <v>1154</v>
      </c>
      <c r="C12" s="354" t="s">
        <v>1155</v>
      </c>
      <c r="D12" s="354" t="s">
        <v>1158</v>
      </c>
      <c r="E12" s="355">
        <v>15000</v>
      </c>
      <c r="F12" s="356"/>
      <c r="G12" s="355">
        <v>15000</v>
      </c>
      <c r="H12" s="357">
        <v>15000</v>
      </c>
      <c r="I12" s="456" t="s">
        <v>1160</v>
      </c>
      <c r="J12" s="457" t="s">
        <v>1163</v>
      </c>
      <c r="K12" s="359" t="s">
        <v>31</v>
      </c>
    </row>
    <row r="13" spans="1:11" ht="20.25">
      <c r="A13" s="359"/>
      <c r="B13" s="360"/>
      <c r="C13" s="360" t="s">
        <v>1156</v>
      </c>
      <c r="D13" s="360"/>
      <c r="E13" s="36" t="s">
        <v>138</v>
      </c>
      <c r="F13" s="37"/>
      <c r="G13" s="36" t="s">
        <v>138</v>
      </c>
      <c r="H13" s="36" t="s">
        <v>138</v>
      </c>
      <c r="I13" s="459" t="s">
        <v>1161</v>
      </c>
      <c r="J13" s="360" t="s">
        <v>1164</v>
      </c>
      <c r="K13" s="359"/>
    </row>
    <row r="14" spans="1:11" ht="20.25">
      <c r="A14" s="359"/>
      <c r="B14" s="360"/>
      <c r="C14" s="360" t="s">
        <v>1157</v>
      </c>
      <c r="D14" s="360"/>
      <c r="E14" s="361"/>
      <c r="F14" s="362"/>
      <c r="G14" s="361"/>
      <c r="H14" s="363"/>
      <c r="I14" s="459" t="s">
        <v>1162</v>
      </c>
      <c r="J14" s="360" t="s">
        <v>1159</v>
      </c>
      <c r="K14" s="359"/>
    </row>
    <row r="15" spans="1:11" ht="20.25">
      <c r="A15" s="374"/>
      <c r="B15" s="405"/>
      <c r="C15" s="406"/>
      <c r="D15" s="375"/>
      <c r="E15" s="407"/>
      <c r="F15" s="408"/>
      <c r="G15" s="407"/>
      <c r="H15" s="409"/>
      <c r="I15" s="460"/>
      <c r="J15" s="406"/>
      <c r="K15" s="374"/>
    </row>
    <row r="16" spans="1:11" ht="20.25">
      <c r="A16" s="359">
        <v>2</v>
      </c>
      <c r="B16" s="360" t="s">
        <v>1803</v>
      </c>
      <c r="C16" s="360" t="s">
        <v>1804</v>
      </c>
      <c r="D16" s="360" t="s">
        <v>1672</v>
      </c>
      <c r="E16" s="355">
        <v>10000</v>
      </c>
      <c r="F16" s="356"/>
      <c r="G16" s="355">
        <v>10000</v>
      </c>
      <c r="H16" s="357">
        <v>10000</v>
      </c>
      <c r="I16" s="459" t="s">
        <v>1807</v>
      </c>
      <c r="J16" s="360" t="s">
        <v>1809</v>
      </c>
      <c r="K16" s="359" t="s">
        <v>31</v>
      </c>
    </row>
    <row r="17" spans="1:11" ht="20.25">
      <c r="A17" s="359"/>
      <c r="B17" s="368"/>
      <c r="C17" s="369" t="s">
        <v>1805</v>
      </c>
      <c r="D17" s="360"/>
      <c r="E17" s="36" t="s">
        <v>138</v>
      </c>
      <c r="F17" s="37"/>
      <c r="G17" s="36" t="s">
        <v>138</v>
      </c>
      <c r="H17" s="36" t="s">
        <v>138</v>
      </c>
      <c r="I17" s="459" t="s">
        <v>1808</v>
      </c>
      <c r="J17" s="367" t="s">
        <v>1810</v>
      </c>
      <c r="K17" s="359"/>
    </row>
    <row r="18" spans="1:11" ht="20.25">
      <c r="A18" s="359"/>
      <c r="B18" s="366"/>
      <c r="C18" s="367" t="s">
        <v>1806</v>
      </c>
      <c r="D18" s="360"/>
      <c r="E18" s="36"/>
      <c r="F18" s="37"/>
      <c r="G18" s="36"/>
      <c r="H18" s="36"/>
      <c r="I18" s="459"/>
      <c r="J18" s="360" t="s">
        <v>1811</v>
      </c>
      <c r="K18" s="359"/>
    </row>
    <row r="19" spans="1:11" ht="20.25">
      <c r="A19" s="374"/>
      <c r="B19" s="375"/>
      <c r="C19" s="375"/>
      <c r="D19" s="375"/>
      <c r="E19" s="407"/>
      <c r="F19" s="408"/>
      <c r="G19" s="407"/>
      <c r="H19" s="409"/>
      <c r="I19" s="460"/>
      <c r="J19" s="406"/>
      <c r="K19" s="374"/>
    </row>
    <row r="20" spans="1:11" ht="20.25">
      <c r="A20" s="359">
        <v>3</v>
      </c>
      <c r="B20" s="360" t="s">
        <v>1823</v>
      </c>
      <c r="C20" s="360" t="s">
        <v>1825</v>
      </c>
      <c r="D20" s="360" t="s">
        <v>1672</v>
      </c>
      <c r="E20" s="355">
        <v>10000</v>
      </c>
      <c r="F20" s="356"/>
      <c r="G20" s="355">
        <v>10000</v>
      </c>
      <c r="H20" s="357">
        <v>10000</v>
      </c>
      <c r="I20" s="459" t="s">
        <v>1827</v>
      </c>
      <c r="J20" s="360" t="s">
        <v>1809</v>
      </c>
      <c r="K20" s="359" t="s">
        <v>31</v>
      </c>
    </row>
    <row r="21" spans="1:11" ht="20.25">
      <c r="A21" s="359"/>
      <c r="B21" s="360" t="s">
        <v>1824</v>
      </c>
      <c r="C21" s="360" t="s">
        <v>1826</v>
      </c>
      <c r="D21" s="360"/>
      <c r="E21" s="36" t="s">
        <v>138</v>
      </c>
      <c r="F21" s="37"/>
      <c r="G21" s="36" t="s">
        <v>138</v>
      </c>
      <c r="H21" s="36" t="s">
        <v>138</v>
      </c>
      <c r="I21" s="459" t="s">
        <v>1824</v>
      </c>
      <c r="J21" s="367" t="s">
        <v>1810</v>
      </c>
      <c r="K21" s="359"/>
    </row>
    <row r="22" spans="1:11" ht="20.25">
      <c r="A22" s="359"/>
      <c r="B22" s="360"/>
      <c r="C22" s="360"/>
      <c r="D22" s="360"/>
      <c r="E22" s="36"/>
      <c r="F22" s="37"/>
      <c r="G22" s="36"/>
      <c r="H22" s="36"/>
      <c r="I22" s="459" t="s">
        <v>1828</v>
      </c>
      <c r="J22" s="360" t="s">
        <v>1811</v>
      </c>
      <c r="K22" s="359"/>
    </row>
    <row r="23" spans="1:11" ht="20.25">
      <c r="A23" s="359"/>
      <c r="B23" s="360"/>
      <c r="C23" s="360"/>
      <c r="D23" s="360"/>
      <c r="E23" s="36"/>
      <c r="F23" s="37"/>
      <c r="G23" s="36"/>
      <c r="H23" s="428"/>
      <c r="I23" s="459"/>
      <c r="J23" s="367"/>
      <c r="K23" s="359"/>
    </row>
    <row r="24" spans="1:11" ht="20.25">
      <c r="A24" s="359"/>
      <c r="B24" s="360"/>
      <c r="C24" s="360"/>
      <c r="D24" s="360"/>
      <c r="E24" s="36"/>
      <c r="F24" s="37"/>
      <c r="G24" s="36"/>
      <c r="H24" s="428"/>
      <c r="I24" s="459"/>
      <c r="J24" s="367"/>
      <c r="K24" s="359"/>
    </row>
    <row r="25" spans="1:11" ht="20.25">
      <c r="A25" s="359"/>
      <c r="B25" s="360"/>
      <c r="C25" s="360"/>
      <c r="D25" s="360"/>
      <c r="E25" s="361"/>
      <c r="F25" s="362"/>
      <c r="G25" s="361"/>
      <c r="H25" s="363"/>
      <c r="I25" s="459"/>
      <c r="J25" s="367"/>
      <c r="K25" s="359"/>
    </row>
    <row r="26" spans="1:11" s="379" customFormat="1" ht="20.25">
      <c r="A26" s="738" t="s">
        <v>2419</v>
      </c>
      <c r="B26" s="739"/>
      <c r="C26" s="435" t="s">
        <v>1465</v>
      </c>
      <c r="D26" s="435" t="s">
        <v>12</v>
      </c>
      <c r="E26" s="436">
        <f>E12+E16+E20</f>
        <v>35000</v>
      </c>
      <c r="F26" s="437"/>
      <c r="G26" s="436">
        <f>G12+G16+G20</f>
        <v>35000</v>
      </c>
      <c r="H26" s="436">
        <f>H12+H16+H20</f>
        <v>35000</v>
      </c>
      <c r="I26" s="436"/>
      <c r="J26" s="438"/>
      <c r="K26" s="435"/>
    </row>
    <row r="27" spans="1:11" ht="20.25">
      <c r="A27" s="464"/>
      <c r="B27" s="465"/>
      <c r="C27" s="465"/>
      <c r="D27" s="466">
        <v>104</v>
      </c>
      <c r="E27" s="467"/>
      <c r="F27" s="467"/>
      <c r="G27" s="467"/>
      <c r="H27" s="467"/>
      <c r="I27" s="468"/>
      <c r="J27" s="465"/>
      <c r="K27" s="464"/>
    </row>
    <row r="28" spans="1:11" s="380" customFormat="1" ht="20.25">
      <c r="A28" s="383" t="s">
        <v>1141</v>
      </c>
      <c r="B28" s="383"/>
      <c r="C28" s="383"/>
      <c r="D28" s="384"/>
      <c r="E28" s="385"/>
      <c r="F28" s="386"/>
      <c r="G28" s="385"/>
      <c r="H28" s="385"/>
      <c r="I28" s="387"/>
      <c r="J28" s="388"/>
      <c r="K28" s="388"/>
    </row>
    <row r="29" spans="1:11" s="380" customFormat="1" ht="20.25">
      <c r="A29" s="389" t="s">
        <v>1143</v>
      </c>
      <c r="B29" s="390"/>
      <c r="C29" s="389"/>
      <c r="D29" s="391"/>
      <c r="E29" s="392"/>
      <c r="F29" s="393"/>
      <c r="G29" s="392"/>
      <c r="H29" s="392"/>
      <c r="I29" s="394"/>
      <c r="J29" s="395"/>
      <c r="K29" s="395"/>
    </row>
    <row r="30" spans="1:11" s="379" customFormat="1" ht="20.25">
      <c r="A30" s="729" t="s">
        <v>4</v>
      </c>
      <c r="B30" s="729" t="s">
        <v>3</v>
      </c>
      <c r="C30" s="729" t="s">
        <v>5</v>
      </c>
      <c r="D30" s="729" t="s">
        <v>6</v>
      </c>
      <c r="E30" s="732" t="s">
        <v>63</v>
      </c>
      <c r="F30" s="733"/>
      <c r="G30" s="733"/>
      <c r="H30" s="734"/>
      <c r="I30" s="396" t="s">
        <v>20</v>
      </c>
      <c r="J30" s="397" t="s">
        <v>7</v>
      </c>
      <c r="K30" s="397" t="s">
        <v>8</v>
      </c>
    </row>
    <row r="31" spans="1:11" s="379" customFormat="1" ht="20.25">
      <c r="A31" s="730"/>
      <c r="B31" s="730"/>
      <c r="C31" s="730"/>
      <c r="D31" s="730"/>
      <c r="E31" s="503" t="s">
        <v>245</v>
      </c>
      <c r="F31" s="398"/>
      <c r="G31" s="503" t="s">
        <v>246</v>
      </c>
      <c r="H31" s="503" t="s">
        <v>247</v>
      </c>
      <c r="I31" s="399" t="s">
        <v>21</v>
      </c>
      <c r="J31" s="400" t="s">
        <v>64</v>
      </c>
      <c r="K31" s="400" t="s">
        <v>9</v>
      </c>
    </row>
    <row r="32" spans="1:11" s="379" customFormat="1" ht="20.25">
      <c r="A32" s="731"/>
      <c r="B32" s="731"/>
      <c r="C32" s="731"/>
      <c r="D32" s="504" t="s">
        <v>16</v>
      </c>
      <c r="E32" s="504" t="s">
        <v>15</v>
      </c>
      <c r="F32" s="401"/>
      <c r="G32" s="504" t="s">
        <v>15</v>
      </c>
      <c r="H32" s="504" t="s">
        <v>15</v>
      </c>
      <c r="I32" s="402"/>
      <c r="J32" s="403"/>
      <c r="K32" s="403"/>
    </row>
    <row r="33" spans="1:11" ht="20.25">
      <c r="A33" s="359">
        <v>1</v>
      </c>
      <c r="B33" s="505" t="s">
        <v>2589</v>
      </c>
      <c r="C33" s="441" t="s">
        <v>2592</v>
      </c>
      <c r="D33" s="360" t="s">
        <v>1672</v>
      </c>
      <c r="E33" s="355">
        <v>100000</v>
      </c>
      <c r="F33" s="356"/>
      <c r="G33" s="355">
        <v>100000</v>
      </c>
      <c r="H33" s="357">
        <v>100000</v>
      </c>
      <c r="I33" s="360" t="s">
        <v>2594</v>
      </c>
      <c r="J33" s="360" t="s">
        <v>2597</v>
      </c>
      <c r="K33" s="359" t="s">
        <v>31</v>
      </c>
    </row>
    <row r="34" spans="1:11" ht="20.25">
      <c r="A34" s="359"/>
      <c r="B34" s="360" t="s">
        <v>2590</v>
      </c>
      <c r="C34" s="360" t="s">
        <v>2591</v>
      </c>
      <c r="D34" s="360"/>
      <c r="E34" s="36" t="s">
        <v>138</v>
      </c>
      <c r="F34" s="37"/>
      <c r="G34" s="36" t="s">
        <v>138</v>
      </c>
      <c r="H34" s="36" t="s">
        <v>138</v>
      </c>
      <c r="I34" s="367" t="s">
        <v>2595</v>
      </c>
      <c r="J34" s="367" t="s">
        <v>2598</v>
      </c>
      <c r="K34" s="359"/>
    </row>
    <row r="35" spans="1:11" ht="20.25">
      <c r="A35" s="359"/>
      <c r="B35" s="360"/>
      <c r="C35" s="360" t="s">
        <v>2593</v>
      </c>
      <c r="D35" s="360"/>
      <c r="E35" s="36"/>
      <c r="F35" s="37"/>
      <c r="G35" s="36"/>
      <c r="H35" s="36"/>
      <c r="I35" s="459" t="s">
        <v>2596</v>
      </c>
      <c r="J35" s="360"/>
      <c r="K35" s="359"/>
    </row>
    <row r="36" spans="1:11" ht="20.25">
      <c r="A36" s="359"/>
      <c r="B36" s="360"/>
      <c r="C36" s="360"/>
      <c r="D36" s="360"/>
      <c r="E36" s="36"/>
      <c r="F36" s="37"/>
      <c r="G36" s="36"/>
      <c r="H36" s="36"/>
      <c r="I36" s="459"/>
      <c r="J36" s="367"/>
      <c r="K36" s="359"/>
    </row>
    <row r="37" spans="1:11" ht="20.25">
      <c r="A37" s="359"/>
      <c r="B37" s="360"/>
      <c r="C37" s="360"/>
      <c r="D37" s="360"/>
      <c r="E37" s="361"/>
      <c r="F37" s="362"/>
      <c r="G37" s="361"/>
      <c r="H37" s="363"/>
      <c r="I37" s="459"/>
      <c r="J37" s="367"/>
      <c r="K37" s="359"/>
    </row>
    <row r="38" spans="1:11" ht="20.25">
      <c r="A38" s="359"/>
      <c r="B38" s="360"/>
      <c r="C38" s="360"/>
      <c r="D38" s="360"/>
      <c r="E38" s="361"/>
      <c r="F38" s="362"/>
      <c r="G38" s="361"/>
      <c r="H38" s="363"/>
      <c r="I38" s="459"/>
      <c r="J38" s="367"/>
      <c r="K38" s="359"/>
    </row>
    <row r="39" spans="1:11" ht="20.25">
      <c r="A39" s="359"/>
      <c r="B39" s="360"/>
      <c r="C39" s="360"/>
      <c r="D39" s="360"/>
      <c r="E39" s="361"/>
      <c r="F39" s="362"/>
      <c r="G39" s="361"/>
      <c r="H39" s="363"/>
      <c r="I39" s="459"/>
      <c r="J39" s="367"/>
      <c r="K39" s="359"/>
    </row>
    <row r="40" spans="1:11" ht="20.25">
      <c r="A40" s="359"/>
      <c r="B40" s="360"/>
      <c r="C40" s="360"/>
      <c r="D40" s="360"/>
      <c r="E40" s="36"/>
      <c r="F40" s="37"/>
      <c r="G40" s="36"/>
      <c r="H40" s="36"/>
      <c r="I40" s="459"/>
      <c r="J40" s="367"/>
      <c r="K40" s="359"/>
    </row>
    <row r="41" spans="1:11" ht="20.25">
      <c r="A41" s="359"/>
      <c r="B41" s="360"/>
      <c r="C41" s="360"/>
      <c r="D41" s="360"/>
      <c r="E41" s="361"/>
      <c r="F41" s="362"/>
      <c r="G41" s="361"/>
      <c r="H41" s="363"/>
      <c r="I41" s="459"/>
      <c r="J41" s="367"/>
      <c r="K41" s="359"/>
    </row>
    <row r="42" spans="1:11" ht="20.25">
      <c r="A42" s="359"/>
      <c r="B42" s="360"/>
      <c r="C42" s="360"/>
      <c r="D42" s="360"/>
      <c r="E42" s="361"/>
      <c r="F42" s="362"/>
      <c r="G42" s="361"/>
      <c r="H42" s="363"/>
      <c r="I42" s="459"/>
      <c r="J42" s="367"/>
      <c r="K42" s="359"/>
    </row>
    <row r="43" spans="1:11" ht="20.25">
      <c r="A43" s="359"/>
      <c r="B43" s="360"/>
      <c r="C43" s="360"/>
      <c r="D43" s="360"/>
      <c r="E43" s="361"/>
      <c r="F43" s="362"/>
      <c r="G43" s="361"/>
      <c r="H43" s="363"/>
      <c r="I43" s="459"/>
      <c r="J43" s="367"/>
      <c r="K43" s="359"/>
    </row>
    <row r="44" spans="1:11" ht="20.25">
      <c r="A44" s="359"/>
      <c r="B44" s="360"/>
      <c r="C44" s="360"/>
      <c r="D44" s="360"/>
      <c r="E44" s="36"/>
      <c r="F44" s="37"/>
      <c r="G44" s="36"/>
      <c r="H44" s="36"/>
      <c r="I44" s="459"/>
      <c r="J44" s="367"/>
      <c r="K44" s="359"/>
    </row>
    <row r="45" spans="1:11" ht="20.25">
      <c r="A45" s="359"/>
      <c r="B45" s="360"/>
      <c r="C45" s="360"/>
      <c r="D45" s="360"/>
      <c r="E45" s="36"/>
      <c r="F45" s="37"/>
      <c r="G45" s="36"/>
      <c r="H45" s="428"/>
      <c r="I45" s="459"/>
      <c r="J45" s="367"/>
      <c r="K45" s="359"/>
    </row>
    <row r="46" spans="1:11" ht="20.25">
      <c r="A46" s="359"/>
      <c r="B46" s="360"/>
      <c r="C46" s="360"/>
      <c r="D46" s="360"/>
      <c r="E46" s="361"/>
      <c r="F46" s="362"/>
      <c r="G46" s="361"/>
      <c r="H46" s="363"/>
      <c r="I46" s="459"/>
      <c r="J46" s="367"/>
      <c r="K46" s="359"/>
    </row>
    <row r="47" spans="1:11" ht="20.25">
      <c r="A47" s="359"/>
      <c r="B47" s="360"/>
      <c r="C47" s="360"/>
      <c r="D47" s="360"/>
      <c r="E47" s="361"/>
      <c r="F47" s="362"/>
      <c r="G47" s="361"/>
      <c r="H47" s="363"/>
      <c r="I47" s="459"/>
      <c r="J47" s="367"/>
      <c r="K47" s="359"/>
    </row>
    <row r="48" spans="1:11" ht="20.25">
      <c r="A48" s="359"/>
      <c r="B48" s="360"/>
      <c r="C48" s="360"/>
      <c r="D48" s="360"/>
      <c r="E48" s="36"/>
      <c r="F48" s="37"/>
      <c r="G48" s="36"/>
      <c r="H48" s="36"/>
      <c r="I48" s="459"/>
      <c r="J48" s="367"/>
      <c r="K48" s="359"/>
    </row>
    <row r="49" spans="1:11" ht="20.25">
      <c r="A49" s="359"/>
      <c r="B49" s="360"/>
      <c r="C49" s="360"/>
      <c r="D49" s="360"/>
      <c r="E49" s="36"/>
      <c r="F49" s="37"/>
      <c r="G49" s="36"/>
      <c r="H49" s="428"/>
      <c r="I49" s="459"/>
      <c r="J49" s="367"/>
      <c r="K49" s="359"/>
    </row>
    <row r="50" spans="1:11" ht="20.25">
      <c r="A50" s="359"/>
      <c r="B50" s="360"/>
      <c r="C50" s="360"/>
      <c r="D50" s="360"/>
      <c r="E50" s="36"/>
      <c r="F50" s="37"/>
      <c r="G50" s="36"/>
      <c r="H50" s="428"/>
      <c r="I50" s="459"/>
      <c r="J50" s="367"/>
      <c r="K50" s="359"/>
    </row>
    <row r="51" spans="1:11" ht="20.25">
      <c r="A51" s="359"/>
      <c r="B51" s="360"/>
      <c r="C51" s="360"/>
      <c r="D51" s="360"/>
      <c r="E51" s="361"/>
      <c r="F51" s="362"/>
      <c r="G51" s="361"/>
      <c r="H51" s="363"/>
      <c r="I51" s="459"/>
      <c r="J51" s="367"/>
      <c r="K51" s="359"/>
    </row>
    <row r="52" spans="1:11" ht="20.25">
      <c r="A52" s="359"/>
      <c r="B52" s="360"/>
      <c r="C52" s="360"/>
      <c r="D52" s="360"/>
      <c r="E52" s="361"/>
      <c r="F52" s="362"/>
      <c r="G52" s="361"/>
      <c r="H52" s="363"/>
      <c r="I52" s="459"/>
      <c r="J52" s="367"/>
      <c r="K52" s="359"/>
    </row>
    <row r="53" spans="1:11" s="379" customFormat="1" ht="20.25">
      <c r="A53" s="738" t="s">
        <v>2421</v>
      </c>
      <c r="B53" s="739"/>
      <c r="C53" s="435" t="s">
        <v>230</v>
      </c>
      <c r="D53" s="435" t="s">
        <v>12</v>
      </c>
      <c r="E53" s="436">
        <f>E33</f>
        <v>100000</v>
      </c>
      <c r="F53" s="437"/>
      <c r="G53" s="436">
        <f>G33</f>
        <v>100000</v>
      </c>
      <c r="H53" s="436">
        <f>H33</f>
        <v>100000</v>
      </c>
      <c r="I53" s="436"/>
      <c r="J53" s="438"/>
      <c r="K53" s="435"/>
    </row>
    <row r="54" spans="1:11" ht="20.25">
      <c r="A54" s="464"/>
      <c r="B54" s="465"/>
      <c r="C54" s="465"/>
      <c r="D54" s="466">
        <v>105</v>
      </c>
      <c r="E54" s="467"/>
      <c r="F54" s="467"/>
      <c r="G54" s="467"/>
      <c r="H54" s="467"/>
      <c r="I54" s="468"/>
      <c r="J54" s="465"/>
      <c r="K54" s="464"/>
    </row>
    <row r="55" spans="1:11" s="380" customFormat="1" ht="20.25">
      <c r="A55" s="383" t="s">
        <v>1141</v>
      </c>
      <c r="B55" s="383"/>
      <c r="C55" s="383"/>
      <c r="D55" s="384"/>
      <c r="E55" s="385"/>
      <c r="F55" s="386"/>
      <c r="G55" s="385"/>
      <c r="H55" s="385"/>
      <c r="I55" s="387"/>
      <c r="J55" s="388"/>
      <c r="K55" s="388"/>
    </row>
    <row r="56" spans="1:11" s="380" customFormat="1" ht="20.25">
      <c r="A56" s="389" t="s">
        <v>1144</v>
      </c>
      <c r="B56" s="390"/>
      <c r="C56" s="389"/>
      <c r="D56" s="391"/>
      <c r="E56" s="392"/>
      <c r="F56" s="393"/>
      <c r="G56" s="392"/>
      <c r="H56" s="392"/>
      <c r="I56" s="394"/>
      <c r="J56" s="395"/>
      <c r="K56" s="395"/>
    </row>
    <row r="57" spans="1:11" s="379" customFormat="1" ht="20.25">
      <c r="A57" s="729" t="s">
        <v>4</v>
      </c>
      <c r="B57" s="729" t="s">
        <v>3</v>
      </c>
      <c r="C57" s="729" t="s">
        <v>5</v>
      </c>
      <c r="D57" s="729" t="s">
        <v>6</v>
      </c>
      <c r="E57" s="732" t="s">
        <v>63</v>
      </c>
      <c r="F57" s="733"/>
      <c r="G57" s="733"/>
      <c r="H57" s="734"/>
      <c r="I57" s="396" t="s">
        <v>20</v>
      </c>
      <c r="J57" s="397" t="s">
        <v>7</v>
      </c>
      <c r="K57" s="397" t="s">
        <v>8</v>
      </c>
    </row>
    <row r="58" spans="1:11" s="379" customFormat="1" ht="20.25">
      <c r="A58" s="730"/>
      <c r="B58" s="730"/>
      <c r="C58" s="730"/>
      <c r="D58" s="730"/>
      <c r="E58" s="503" t="s">
        <v>245</v>
      </c>
      <c r="F58" s="398"/>
      <c r="G58" s="503" t="s">
        <v>246</v>
      </c>
      <c r="H58" s="503" t="s">
        <v>247</v>
      </c>
      <c r="I58" s="399" t="s">
        <v>21</v>
      </c>
      <c r="J58" s="400" t="s">
        <v>64</v>
      </c>
      <c r="K58" s="400" t="s">
        <v>9</v>
      </c>
    </row>
    <row r="59" spans="1:11" s="379" customFormat="1" ht="20.25">
      <c r="A59" s="731"/>
      <c r="B59" s="731"/>
      <c r="C59" s="731"/>
      <c r="D59" s="504" t="s">
        <v>16</v>
      </c>
      <c r="E59" s="504" t="s">
        <v>15</v>
      </c>
      <c r="F59" s="401"/>
      <c r="G59" s="504" t="s">
        <v>15</v>
      </c>
      <c r="H59" s="504" t="s">
        <v>15</v>
      </c>
      <c r="I59" s="402"/>
      <c r="J59" s="403"/>
      <c r="K59" s="403"/>
    </row>
    <row r="60" spans="1:11" ht="20.25">
      <c r="A60" s="353">
        <v>1</v>
      </c>
      <c r="B60" s="354" t="s">
        <v>1441</v>
      </c>
      <c r="C60" s="354" t="s">
        <v>1443</v>
      </c>
      <c r="D60" s="354" t="s">
        <v>1445</v>
      </c>
      <c r="E60" s="355">
        <v>20000</v>
      </c>
      <c r="F60" s="356"/>
      <c r="G60" s="355">
        <v>20000</v>
      </c>
      <c r="H60" s="357">
        <v>20000</v>
      </c>
      <c r="I60" s="456" t="s">
        <v>1451</v>
      </c>
      <c r="J60" s="457" t="s">
        <v>1446</v>
      </c>
      <c r="K60" s="359" t="s">
        <v>31</v>
      </c>
    </row>
    <row r="61" spans="1:11" ht="20.25">
      <c r="A61" s="359"/>
      <c r="B61" s="360"/>
      <c r="C61" s="360" t="s">
        <v>1442</v>
      </c>
      <c r="D61" s="360" t="s">
        <v>110</v>
      </c>
      <c r="E61" s="36" t="s">
        <v>138</v>
      </c>
      <c r="F61" s="37"/>
      <c r="G61" s="36" t="s">
        <v>138</v>
      </c>
      <c r="H61" s="36" t="s">
        <v>138</v>
      </c>
      <c r="I61" s="459" t="s">
        <v>1452</v>
      </c>
      <c r="J61" s="360" t="s">
        <v>1447</v>
      </c>
      <c r="K61" s="359"/>
    </row>
    <row r="62" spans="1:11" ht="20.25">
      <c r="A62" s="359"/>
      <c r="B62" s="360"/>
      <c r="C62" s="360" t="s">
        <v>1444</v>
      </c>
      <c r="D62" s="360"/>
      <c r="E62" s="361"/>
      <c r="F62" s="362"/>
      <c r="G62" s="361"/>
      <c r="H62" s="363"/>
      <c r="I62" s="459"/>
      <c r="J62" s="360" t="s">
        <v>1448</v>
      </c>
      <c r="K62" s="359"/>
    </row>
    <row r="63" spans="1:11" ht="20.25">
      <c r="A63" s="359"/>
      <c r="B63" s="360"/>
      <c r="C63" s="360"/>
      <c r="D63" s="360"/>
      <c r="E63" s="361"/>
      <c r="F63" s="362"/>
      <c r="G63" s="361"/>
      <c r="H63" s="363"/>
      <c r="I63" s="459"/>
      <c r="J63" s="360" t="s">
        <v>1449</v>
      </c>
      <c r="K63" s="359"/>
    </row>
    <row r="64" spans="1:11" ht="20.25">
      <c r="A64" s="359"/>
      <c r="B64" s="411"/>
      <c r="C64" s="360"/>
      <c r="D64" s="360"/>
      <c r="E64" s="361"/>
      <c r="F64" s="362"/>
      <c r="G64" s="361"/>
      <c r="H64" s="363"/>
      <c r="I64" s="459"/>
      <c r="J64" s="367" t="s">
        <v>1450</v>
      </c>
      <c r="K64" s="359"/>
    </row>
    <row r="65" spans="1:11" ht="20.25">
      <c r="A65" s="359"/>
      <c r="B65" s="360"/>
      <c r="C65" s="360"/>
      <c r="D65" s="360"/>
      <c r="E65" s="361"/>
      <c r="F65" s="362"/>
      <c r="G65" s="361"/>
      <c r="H65" s="363"/>
      <c r="I65" s="459"/>
      <c r="J65" s="360"/>
      <c r="K65" s="359"/>
    </row>
    <row r="66" spans="1:11" ht="20.25">
      <c r="A66" s="359"/>
      <c r="B66" s="366"/>
      <c r="C66" s="367"/>
      <c r="D66" s="360"/>
      <c r="E66" s="36"/>
      <c r="F66" s="37"/>
      <c r="G66" s="36"/>
      <c r="H66" s="36"/>
      <c r="I66" s="459"/>
      <c r="J66" s="360"/>
      <c r="K66" s="359"/>
    </row>
    <row r="67" spans="1:11" ht="20.25">
      <c r="A67" s="359"/>
      <c r="B67" s="360"/>
      <c r="C67" s="360"/>
      <c r="D67" s="360"/>
      <c r="E67" s="361"/>
      <c r="F67" s="362"/>
      <c r="G67" s="361"/>
      <c r="H67" s="363"/>
      <c r="I67" s="459"/>
      <c r="J67" s="360"/>
      <c r="K67" s="359"/>
    </row>
    <row r="68" spans="1:11" ht="20.25">
      <c r="A68" s="359"/>
      <c r="B68" s="360"/>
      <c r="C68" s="360"/>
      <c r="D68" s="360"/>
      <c r="E68" s="361"/>
      <c r="F68" s="362"/>
      <c r="G68" s="361"/>
      <c r="H68" s="363"/>
      <c r="I68" s="459"/>
      <c r="J68" s="360"/>
      <c r="K68" s="359"/>
    </row>
    <row r="69" spans="1:11" ht="20.25">
      <c r="A69" s="359"/>
      <c r="B69" s="360"/>
      <c r="C69" s="360"/>
      <c r="D69" s="360"/>
      <c r="E69" s="361"/>
      <c r="F69" s="362"/>
      <c r="G69" s="361"/>
      <c r="H69" s="363"/>
      <c r="I69" s="459"/>
      <c r="J69" s="367"/>
      <c r="K69" s="359"/>
    </row>
    <row r="70" spans="1:11" ht="20.25">
      <c r="A70" s="359"/>
      <c r="B70" s="360"/>
      <c r="C70" s="360"/>
      <c r="D70" s="360"/>
      <c r="E70" s="361"/>
      <c r="F70" s="362"/>
      <c r="G70" s="361"/>
      <c r="H70" s="363"/>
      <c r="I70" s="459"/>
      <c r="J70" s="360"/>
      <c r="K70" s="359"/>
    </row>
    <row r="71" spans="1:11" ht="20.25">
      <c r="A71" s="359"/>
      <c r="B71" s="360"/>
      <c r="C71" s="360"/>
      <c r="D71" s="360"/>
      <c r="E71" s="361"/>
      <c r="F71" s="362"/>
      <c r="G71" s="361"/>
      <c r="H71" s="363"/>
      <c r="I71" s="459"/>
      <c r="J71" s="360"/>
      <c r="K71" s="359"/>
    </row>
    <row r="72" spans="1:11" ht="20.25">
      <c r="A72" s="359"/>
      <c r="B72" s="360"/>
      <c r="C72" s="360"/>
      <c r="D72" s="360"/>
      <c r="E72" s="361"/>
      <c r="F72" s="362"/>
      <c r="G72" s="361"/>
      <c r="H72" s="363"/>
      <c r="I72" s="459"/>
      <c r="J72" s="367"/>
      <c r="K72" s="359"/>
    </row>
    <row r="73" spans="1:11" ht="20.25">
      <c r="A73" s="359"/>
      <c r="B73" s="360"/>
      <c r="C73" s="360"/>
      <c r="D73" s="360"/>
      <c r="E73" s="361"/>
      <c r="F73" s="362"/>
      <c r="G73" s="361"/>
      <c r="H73" s="363"/>
      <c r="I73" s="459"/>
      <c r="J73" s="367"/>
      <c r="K73" s="359"/>
    </row>
    <row r="74" spans="1:11" ht="20.25">
      <c r="A74" s="359"/>
      <c r="B74" s="360"/>
      <c r="C74" s="360"/>
      <c r="D74" s="360"/>
      <c r="E74" s="361"/>
      <c r="F74" s="362"/>
      <c r="G74" s="361"/>
      <c r="H74" s="363"/>
      <c r="I74" s="459"/>
      <c r="J74" s="367"/>
      <c r="K74" s="359"/>
    </row>
    <row r="75" spans="1:11" ht="20.25">
      <c r="A75" s="359"/>
      <c r="B75" s="360"/>
      <c r="C75" s="360"/>
      <c r="D75" s="360"/>
      <c r="E75" s="36"/>
      <c r="F75" s="37"/>
      <c r="G75" s="36"/>
      <c r="H75" s="428"/>
      <c r="I75" s="459"/>
      <c r="J75" s="367"/>
      <c r="K75" s="359"/>
    </row>
    <row r="76" spans="1:11" ht="20.25">
      <c r="A76" s="359"/>
      <c r="B76" s="360"/>
      <c r="C76" s="360"/>
      <c r="D76" s="360"/>
      <c r="E76" s="36"/>
      <c r="F76" s="37"/>
      <c r="G76" s="36"/>
      <c r="H76" s="428"/>
      <c r="I76" s="459"/>
      <c r="J76" s="367"/>
      <c r="K76" s="359"/>
    </row>
    <row r="77" spans="1:11" ht="20.25">
      <c r="A77" s="359"/>
      <c r="B77" s="360"/>
      <c r="C77" s="360"/>
      <c r="D77" s="360"/>
      <c r="E77" s="361"/>
      <c r="F77" s="362"/>
      <c r="G77" s="361"/>
      <c r="H77" s="363"/>
      <c r="I77" s="459"/>
      <c r="J77" s="367"/>
      <c r="K77" s="359"/>
    </row>
    <row r="78" spans="1:11" ht="20.25">
      <c r="A78" s="359"/>
      <c r="B78" s="360"/>
      <c r="C78" s="360"/>
      <c r="D78" s="360"/>
      <c r="E78" s="361"/>
      <c r="F78" s="362"/>
      <c r="G78" s="361"/>
      <c r="H78" s="363"/>
      <c r="I78" s="459"/>
      <c r="J78" s="367"/>
      <c r="K78" s="359"/>
    </row>
    <row r="79" spans="1:11" s="379" customFormat="1" ht="20.25">
      <c r="A79" s="738" t="s">
        <v>2420</v>
      </c>
      <c r="B79" s="739"/>
      <c r="C79" s="435" t="s">
        <v>230</v>
      </c>
      <c r="D79" s="435" t="s">
        <v>12</v>
      </c>
      <c r="E79" s="436">
        <f>E60</f>
        <v>20000</v>
      </c>
      <c r="F79" s="437"/>
      <c r="G79" s="436">
        <f>G60</f>
        <v>20000</v>
      </c>
      <c r="H79" s="436">
        <f>H60</f>
        <v>20000</v>
      </c>
      <c r="I79" s="436"/>
      <c r="J79" s="438"/>
      <c r="K79" s="435"/>
    </row>
    <row r="80" spans="1:11" ht="20.25">
      <c r="A80" s="464"/>
      <c r="B80" s="465"/>
      <c r="C80" s="465"/>
      <c r="D80" s="466">
        <v>106</v>
      </c>
      <c r="E80" s="467"/>
      <c r="F80" s="467"/>
      <c r="G80" s="467"/>
      <c r="H80" s="467"/>
      <c r="I80" s="468"/>
      <c r="J80" s="465"/>
      <c r="K80" s="464"/>
    </row>
  </sheetData>
  <sheetProtection/>
  <mergeCells count="23">
    <mergeCell ref="A9:A11"/>
    <mergeCell ref="B9:B11"/>
    <mergeCell ref="C9:C11"/>
    <mergeCell ref="D9:D10"/>
    <mergeCell ref="E9:H9"/>
    <mergeCell ref="A1:K1"/>
    <mergeCell ref="A2:K2"/>
    <mergeCell ref="A3:K3"/>
    <mergeCell ref="A4:C4"/>
    <mergeCell ref="A5:D5"/>
    <mergeCell ref="A26:B26"/>
    <mergeCell ref="A57:A59"/>
    <mergeCell ref="B57:B59"/>
    <mergeCell ref="C57:C59"/>
    <mergeCell ref="D57:D58"/>
    <mergeCell ref="E57:H57"/>
    <mergeCell ref="A53:B53"/>
    <mergeCell ref="A79:B79"/>
    <mergeCell ref="A30:A32"/>
    <mergeCell ref="B30:B32"/>
    <mergeCell ref="C30:C32"/>
    <mergeCell ref="D30:D31"/>
    <mergeCell ref="E30:H30"/>
  </mergeCells>
  <printOptions/>
  <pageMargins left="0.17" right="0.16" top="1.6" bottom="0.1968503937007874" header="0.82" footer="0.17"/>
  <pageSetup horizontalDpi="600" verticalDpi="600" orientation="landscape" paperSize="9" scale="84" r:id="rId1"/>
  <rowBreaks count="2" manualBreakCount="2">
    <brk id="27" max="255" man="1"/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SheetLayoutView="100" workbookViewId="0" topLeftCell="A67">
      <selection activeCell="B84" sqref="B84"/>
    </sheetView>
  </sheetViews>
  <sheetFormatPr defaultColWidth="9.140625" defaultRowHeight="12.75"/>
  <cols>
    <col min="1" max="1" width="3.7109375" style="377" customWidth="1"/>
    <col min="2" max="2" width="33.57421875" style="241" customWidth="1"/>
    <col min="3" max="3" width="29.421875" style="241" customWidth="1"/>
    <col min="4" max="4" width="28.00390625" style="241" customWidth="1"/>
    <col min="5" max="5" width="10.57421875" style="241" customWidth="1"/>
    <col min="6" max="6" width="1.57421875" style="241" customWidth="1"/>
    <col min="7" max="7" width="10.7109375" style="241" customWidth="1"/>
    <col min="8" max="8" width="10.8515625" style="241" customWidth="1"/>
    <col min="9" max="9" width="10.57421875" style="377" customWidth="1"/>
    <col min="10" max="10" width="24.8515625" style="427" customWidth="1"/>
    <col min="11" max="11" width="10.00390625" style="241" customWidth="1"/>
    <col min="12" max="12" width="0.13671875" style="241" hidden="1" customWidth="1"/>
    <col min="13" max="13" width="0.42578125" style="241" hidden="1" customWidth="1"/>
    <col min="14" max="16384" width="9.140625" style="241" customWidth="1"/>
  </cols>
  <sheetData>
    <row r="1" spans="1:12" s="380" customFormat="1" ht="20.25">
      <c r="A1" s="723" t="s">
        <v>18</v>
      </c>
      <c r="B1" s="723"/>
      <c r="C1" s="723"/>
      <c r="D1" s="723"/>
      <c r="E1" s="724"/>
      <c r="F1" s="723"/>
      <c r="G1" s="724"/>
      <c r="H1" s="724"/>
      <c r="I1" s="723"/>
      <c r="J1" s="723"/>
      <c r="K1" s="723"/>
      <c r="L1" s="426"/>
    </row>
    <row r="2" spans="1:12" s="380" customFormat="1" ht="20.25">
      <c r="A2" s="725" t="s">
        <v>243</v>
      </c>
      <c r="B2" s="725"/>
      <c r="C2" s="725"/>
      <c r="D2" s="725"/>
      <c r="E2" s="726"/>
      <c r="F2" s="725"/>
      <c r="G2" s="726"/>
      <c r="H2" s="726"/>
      <c r="I2" s="725"/>
      <c r="J2" s="725"/>
      <c r="K2" s="725"/>
      <c r="L2" s="426"/>
    </row>
    <row r="3" spans="1:12" s="380" customFormat="1" ht="20.25">
      <c r="A3" s="725" t="s">
        <v>23</v>
      </c>
      <c r="B3" s="725"/>
      <c r="C3" s="725"/>
      <c r="D3" s="725"/>
      <c r="E3" s="726"/>
      <c r="F3" s="725"/>
      <c r="G3" s="726"/>
      <c r="H3" s="726"/>
      <c r="I3" s="725"/>
      <c r="J3" s="725"/>
      <c r="K3" s="725"/>
      <c r="L3" s="426"/>
    </row>
    <row r="4" spans="1:12" s="380" customFormat="1" ht="20.25">
      <c r="A4" s="727"/>
      <c r="B4" s="727"/>
      <c r="C4" s="727"/>
      <c r="D4" s="423"/>
      <c r="E4" s="424"/>
      <c r="F4" s="423"/>
      <c r="G4" s="424"/>
      <c r="H4" s="424"/>
      <c r="I4" s="425"/>
      <c r="J4" s="423"/>
      <c r="K4" s="423"/>
      <c r="L4" s="426"/>
    </row>
    <row r="5" spans="1:12" s="380" customFormat="1" ht="20.25">
      <c r="A5" s="728" t="s">
        <v>1139</v>
      </c>
      <c r="B5" s="728"/>
      <c r="C5" s="728"/>
      <c r="D5" s="728"/>
      <c r="E5" s="424"/>
      <c r="F5" s="423"/>
      <c r="G5" s="424"/>
      <c r="H5" s="424"/>
      <c r="I5" s="425"/>
      <c r="J5" s="381"/>
      <c r="K5" s="378" t="s">
        <v>249</v>
      </c>
      <c r="L5" s="423"/>
    </row>
    <row r="6" spans="1:12" s="380" customFormat="1" ht="20.25">
      <c r="A6" s="426" t="s">
        <v>251</v>
      </c>
      <c r="B6" s="382" t="s">
        <v>1140</v>
      </c>
      <c r="C6" s="426"/>
      <c r="D6" s="426"/>
      <c r="E6" s="424"/>
      <c r="F6" s="423"/>
      <c r="G6" s="424"/>
      <c r="H6" s="424"/>
      <c r="I6" s="425"/>
      <c r="J6" s="381"/>
      <c r="K6" s="423"/>
      <c r="L6" s="423"/>
    </row>
    <row r="7" spans="1:11" s="380" customFormat="1" ht="20.25">
      <c r="A7" s="383" t="s">
        <v>1145</v>
      </c>
      <c r="B7" s="383"/>
      <c r="C7" s="383"/>
      <c r="D7" s="384"/>
      <c r="E7" s="385"/>
      <c r="F7" s="386"/>
      <c r="G7" s="385"/>
      <c r="H7" s="385"/>
      <c r="I7" s="387"/>
      <c r="J7" s="388"/>
      <c r="K7" s="388"/>
    </row>
    <row r="8" spans="1:11" s="380" customFormat="1" ht="20.25">
      <c r="A8" s="389" t="s">
        <v>1146</v>
      </c>
      <c r="B8" s="390"/>
      <c r="C8" s="389"/>
      <c r="D8" s="391"/>
      <c r="E8" s="392"/>
      <c r="F8" s="393"/>
      <c r="G8" s="392"/>
      <c r="H8" s="392"/>
      <c r="I8" s="394"/>
      <c r="J8" s="395"/>
      <c r="K8" s="395"/>
    </row>
    <row r="9" spans="1:11" s="379" customFormat="1" ht="20.25">
      <c r="A9" s="729" t="s">
        <v>4</v>
      </c>
      <c r="B9" s="729" t="s">
        <v>3</v>
      </c>
      <c r="C9" s="729" t="s">
        <v>5</v>
      </c>
      <c r="D9" s="729" t="s">
        <v>6</v>
      </c>
      <c r="E9" s="732" t="s">
        <v>63</v>
      </c>
      <c r="F9" s="733"/>
      <c r="G9" s="733"/>
      <c r="H9" s="734"/>
      <c r="I9" s="396" t="s">
        <v>20</v>
      </c>
      <c r="J9" s="397" t="s">
        <v>7</v>
      </c>
      <c r="K9" s="397" t="s">
        <v>8</v>
      </c>
    </row>
    <row r="10" spans="1:11" s="379" customFormat="1" ht="20.25">
      <c r="A10" s="730"/>
      <c r="B10" s="730"/>
      <c r="C10" s="730"/>
      <c r="D10" s="730"/>
      <c r="E10" s="421" t="s">
        <v>245</v>
      </c>
      <c r="F10" s="398"/>
      <c r="G10" s="421" t="s">
        <v>246</v>
      </c>
      <c r="H10" s="421" t="s">
        <v>247</v>
      </c>
      <c r="I10" s="399" t="s">
        <v>21</v>
      </c>
      <c r="J10" s="400" t="s">
        <v>64</v>
      </c>
      <c r="K10" s="400" t="s">
        <v>9</v>
      </c>
    </row>
    <row r="11" spans="1:11" s="379" customFormat="1" ht="20.25">
      <c r="A11" s="731"/>
      <c r="B11" s="731"/>
      <c r="C11" s="731"/>
      <c r="D11" s="422" t="s">
        <v>16</v>
      </c>
      <c r="E11" s="422" t="s">
        <v>15</v>
      </c>
      <c r="F11" s="401"/>
      <c r="G11" s="422" t="s">
        <v>15</v>
      </c>
      <c r="H11" s="422" t="s">
        <v>15</v>
      </c>
      <c r="I11" s="402"/>
      <c r="J11" s="403"/>
      <c r="K11" s="403"/>
    </row>
    <row r="12" spans="1:11" ht="20.25">
      <c r="A12" s="359" t="s">
        <v>25</v>
      </c>
      <c r="B12" s="359" t="s">
        <v>25</v>
      </c>
      <c r="C12" s="359" t="s">
        <v>25</v>
      </c>
      <c r="D12" s="359" t="s">
        <v>25</v>
      </c>
      <c r="E12" s="359" t="s">
        <v>25</v>
      </c>
      <c r="F12" s="362"/>
      <c r="G12" s="359" t="s">
        <v>25</v>
      </c>
      <c r="H12" s="359" t="s">
        <v>25</v>
      </c>
      <c r="I12" s="359" t="s">
        <v>25</v>
      </c>
      <c r="J12" s="359" t="s">
        <v>25</v>
      </c>
      <c r="K12" s="359" t="s">
        <v>25</v>
      </c>
    </row>
    <row r="13" spans="1:11" ht="20.25">
      <c r="A13" s="359"/>
      <c r="B13" s="360"/>
      <c r="C13" s="360"/>
      <c r="D13" s="360"/>
      <c r="E13" s="361"/>
      <c r="F13" s="362"/>
      <c r="G13" s="361"/>
      <c r="H13" s="363"/>
      <c r="I13" s="364"/>
      <c r="J13" s="365"/>
      <c r="K13" s="239"/>
    </row>
    <row r="14" spans="1:11" ht="20.25">
      <c r="A14" s="359"/>
      <c r="B14" s="360"/>
      <c r="C14" s="360"/>
      <c r="D14" s="360"/>
      <c r="E14" s="361"/>
      <c r="F14" s="362"/>
      <c r="G14" s="361"/>
      <c r="H14" s="363"/>
      <c r="I14" s="364"/>
      <c r="J14" s="365"/>
      <c r="K14" s="239"/>
    </row>
    <row r="15" spans="1:11" ht="20.25">
      <c r="A15" s="359"/>
      <c r="B15" s="360"/>
      <c r="C15" s="360"/>
      <c r="D15" s="360"/>
      <c r="E15" s="361"/>
      <c r="F15" s="362"/>
      <c r="G15" s="361"/>
      <c r="H15" s="363"/>
      <c r="I15" s="364"/>
      <c r="J15" s="365"/>
      <c r="K15" s="239"/>
    </row>
    <row r="16" spans="1:11" ht="20.25">
      <c r="A16" s="359"/>
      <c r="B16" s="360"/>
      <c r="C16" s="360"/>
      <c r="D16" s="360"/>
      <c r="E16" s="36"/>
      <c r="F16" s="37"/>
      <c r="G16" s="36"/>
      <c r="H16" s="36"/>
      <c r="I16" s="364"/>
      <c r="J16" s="365"/>
      <c r="K16" s="239"/>
    </row>
    <row r="17" spans="1:11" ht="20.25">
      <c r="A17" s="359"/>
      <c r="B17" s="360"/>
      <c r="C17" s="360"/>
      <c r="D17" s="360"/>
      <c r="E17" s="361"/>
      <c r="F17" s="362"/>
      <c r="G17" s="361"/>
      <c r="H17" s="363"/>
      <c r="I17" s="364"/>
      <c r="J17" s="365"/>
      <c r="K17" s="239"/>
    </row>
    <row r="18" spans="1:11" ht="20.25">
      <c r="A18" s="359"/>
      <c r="B18" s="360"/>
      <c r="C18" s="360"/>
      <c r="D18" s="360"/>
      <c r="E18" s="361"/>
      <c r="F18" s="362"/>
      <c r="G18" s="361"/>
      <c r="H18" s="363"/>
      <c r="I18" s="364"/>
      <c r="J18" s="365"/>
      <c r="K18" s="239"/>
    </row>
    <row r="19" spans="1:11" ht="20.25">
      <c r="A19" s="359"/>
      <c r="B19" s="360"/>
      <c r="C19" s="360"/>
      <c r="D19" s="360"/>
      <c r="E19" s="361"/>
      <c r="F19" s="362"/>
      <c r="G19" s="361"/>
      <c r="H19" s="363"/>
      <c r="I19" s="364"/>
      <c r="J19" s="365"/>
      <c r="K19" s="239"/>
    </row>
    <row r="20" spans="1:11" ht="20.25">
      <c r="A20" s="359"/>
      <c r="B20" s="360"/>
      <c r="C20" s="360"/>
      <c r="D20" s="360"/>
      <c r="E20" s="36"/>
      <c r="F20" s="37"/>
      <c r="G20" s="36"/>
      <c r="H20" s="36"/>
      <c r="I20" s="364"/>
      <c r="J20" s="365"/>
      <c r="K20" s="239"/>
    </row>
    <row r="21" spans="1:11" ht="20.25">
      <c r="A21" s="359"/>
      <c r="B21" s="360"/>
      <c r="C21" s="360"/>
      <c r="D21" s="360"/>
      <c r="E21" s="36"/>
      <c r="F21" s="37"/>
      <c r="G21" s="36"/>
      <c r="H21" s="428"/>
      <c r="I21" s="364"/>
      <c r="J21" s="365"/>
      <c r="K21" s="239"/>
    </row>
    <row r="22" spans="1:11" ht="20.25">
      <c r="A22" s="359"/>
      <c r="B22" s="360"/>
      <c r="C22" s="360"/>
      <c r="D22" s="360"/>
      <c r="E22" s="361"/>
      <c r="F22" s="362"/>
      <c r="G22" s="361"/>
      <c r="H22" s="363"/>
      <c r="I22" s="364"/>
      <c r="J22" s="365"/>
      <c r="K22" s="239"/>
    </row>
    <row r="23" spans="1:11" ht="20.25">
      <c r="A23" s="359"/>
      <c r="B23" s="360"/>
      <c r="C23" s="360"/>
      <c r="D23" s="360"/>
      <c r="E23" s="361"/>
      <c r="F23" s="362"/>
      <c r="G23" s="361"/>
      <c r="H23" s="363"/>
      <c r="I23" s="364"/>
      <c r="J23" s="365"/>
      <c r="K23" s="239"/>
    </row>
    <row r="24" spans="1:11" ht="20.25">
      <c r="A24" s="359"/>
      <c r="B24" s="360"/>
      <c r="C24" s="360"/>
      <c r="D24" s="360"/>
      <c r="E24" s="36"/>
      <c r="F24" s="37"/>
      <c r="G24" s="36"/>
      <c r="H24" s="36"/>
      <c r="I24" s="364"/>
      <c r="J24" s="365"/>
      <c r="K24" s="239"/>
    </row>
    <row r="25" spans="1:11" ht="20.25">
      <c r="A25" s="359"/>
      <c r="B25" s="360"/>
      <c r="C25" s="360"/>
      <c r="D25" s="360"/>
      <c r="E25" s="36"/>
      <c r="F25" s="37"/>
      <c r="G25" s="36"/>
      <c r="H25" s="428"/>
      <c r="I25" s="364"/>
      <c r="J25" s="365"/>
      <c r="K25" s="239"/>
    </row>
    <row r="26" spans="1:11" ht="20.25">
      <c r="A26" s="359"/>
      <c r="B26" s="360"/>
      <c r="C26" s="360"/>
      <c r="D26" s="360"/>
      <c r="E26" s="361"/>
      <c r="F26" s="362"/>
      <c r="G26" s="361"/>
      <c r="H26" s="363"/>
      <c r="I26" s="364"/>
      <c r="J26" s="365"/>
      <c r="K26" s="239"/>
    </row>
    <row r="27" spans="1:11" s="379" customFormat="1" ht="20.25">
      <c r="A27" s="738" t="s">
        <v>2425</v>
      </c>
      <c r="B27" s="739"/>
      <c r="C27" s="435" t="s">
        <v>2422</v>
      </c>
      <c r="D27" s="435" t="s">
        <v>12</v>
      </c>
      <c r="E27" s="436"/>
      <c r="F27" s="437"/>
      <c r="G27" s="436"/>
      <c r="H27" s="436"/>
      <c r="I27" s="436"/>
      <c r="J27" s="438"/>
      <c r="K27" s="435"/>
    </row>
    <row r="28" spans="1:11" s="458" customFormat="1" ht="20.25">
      <c r="A28" s="464"/>
      <c r="B28" s="465"/>
      <c r="C28" s="465"/>
      <c r="D28" s="466">
        <v>107</v>
      </c>
      <c r="E28" s="467"/>
      <c r="F28" s="467"/>
      <c r="G28" s="467"/>
      <c r="H28" s="467"/>
      <c r="I28" s="468"/>
      <c r="J28" s="465"/>
      <c r="K28" s="464"/>
    </row>
    <row r="29" spans="1:11" s="380" customFormat="1" ht="20.25">
      <c r="A29" s="383" t="s">
        <v>1145</v>
      </c>
      <c r="B29" s="383"/>
      <c r="C29" s="383"/>
      <c r="D29" s="384"/>
      <c r="E29" s="385"/>
      <c r="F29" s="386"/>
      <c r="G29" s="385"/>
      <c r="H29" s="385"/>
      <c r="I29" s="387"/>
      <c r="J29" s="388"/>
      <c r="K29" s="388"/>
    </row>
    <row r="30" spans="1:11" s="380" customFormat="1" ht="20.25">
      <c r="A30" s="389" t="s">
        <v>1147</v>
      </c>
      <c r="B30" s="390"/>
      <c r="C30" s="389"/>
      <c r="D30" s="391"/>
      <c r="E30" s="392"/>
      <c r="F30" s="393"/>
      <c r="G30" s="392"/>
      <c r="H30" s="392"/>
      <c r="I30" s="394"/>
      <c r="J30" s="395"/>
      <c r="K30" s="395"/>
    </row>
    <row r="31" spans="1:11" s="379" customFormat="1" ht="20.25">
      <c r="A31" s="729" t="s">
        <v>4</v>
      </c>
      <c r="B31" s="729" t="s">
        <v>3</v>
      </c>
      <c r="C31" s="729" t="s">
        <v>5</v>
      </c>
      <c r="D31" s="729" t="s">
        <v>6</v>
      </c>
      <c r="E31" s="732" t="s">
        <v>63</v>
      </c>
      <c r="F31" s="733"/>
      <c r="G31" s="733"/>
      <c r="H31" s="734"/>
      <c r="I31" s="396" t="s">
        <v>20</v>
      </c>
      <c r="J31" s="397" t="s">
        <v>7</v>
      </c>
      <c r="K31" s="397" t="s">
        <v>8</v>
      </c>
    </row>
    <row r="32" spans="1:11" s="379" customFormat="1" ht="20.25">
      <c r="A32" s="730"/>
      <c r="B32" s="730"/>
      <c r="C32" s="730"/>
      <c r="D32" s="730"/>
      <c r="E32" s="421" t="s">
        <v>245</v>
      </c>
      <c r="F32" s="398"/>
      <c r="G32" s="421" t="s">
        <v>246</v>
      </c>
      <c r="H32" s="421" t="s">
        <v>247</v>
      </c>
      <c r="I32" s="399" t="s">
        <v>21</v>
      </c>
      <c r="J32" s="400" t="s">
        <v>64</v>
      </c>
      <c r="K32" s="400" t="s">
        <v>9</v>
      </c>
    </row>
    <row r="33" spans="1:11" s="379" customFormat="1" ht="20.25">
      <c r="A33" s="731"/>
      <c r="B33" s="731"/>
      <c r="C33" s="731"/>
      <c r="D33" s="422" t="s">
        <v>16</v>
      </c>
      <c r="E33" s="422" t="s">
        <v>15</v>
      </c>
      <c r="F33" s="401"/>
      <c r="G33" s="422" t="s">
        <v>15</v>
      </c>
      <c r="H33" s="422" t="s">
        <v>15</v>
      </c>
      <c r="I33" s="402"/>
      <c r="J33" s="403"/>
      <c r="K33" s="403"/>
    </row>
    <row r="34" spans="1:11" ht="20.25">
      <c r="A34" s="359" t="s">
        <v>25</v>
      </c>
      <c r="B34" s="359" t="s">
        <v>25</v>
      </c>
      <c r="C34" s="359" t="s">
        <v>25</v>
      </c>
      <c r="D34" s="359" t="s">
        <v>25</v>
      </c>
      <c r="E34" s="359" t="s">
        <v>25</v>
      </c>
      <c r="F34" s="362"/>
      <c r="G34" s="359" t="s">
        <v>25</v>
      </c>
      <c r="H34" s="359" t="s">
        <v>25</v>
      </c>
      <c r="I34" s="359" t="s">
        <v>25</v>
      </c>
      <c r="J34" s="359" t="s">
        <v>25</v>
      </c>
      <c r="K34" s="359" t="s">
        <v>25</v>
      </c>
    </row>
    <row r="35" spans="1:11" ht="20.25">
      <c r="A35" s="359"/>
      <c r="B35" s="360"/>
      <c r="C35" s="360"/>
      <c r="D35" s="360"/>
      <c r="E35" s="361"/>
      <c r="F35" s="362"/>
      <c r="G35" s="361"/>
      <c r="H35" s="363"/>
      <c r="I35" s="364"/>
      <c r="J35" s="365"/>
      <c r="K35" s="239"/>
    </row>
    <row r="36" spans="1:11" ht="20.25">
      <c r="A36" s="359"/>
      <c r="B36" s="360"/>
      <c r="C36" s="360"/>
      <c r="D36" s="360"/>
      <c r="E36" s="361"/>
      <c r="F36" s="362"/>
      <c r="G36" s="361"/>
      <c r="H36" s="363"/>
      <c r="I36" s="364"/>
      <c r="J36" s="365"/>
      <c r="K36" s="239"/>
    </row>
    <row r="37" spans="1:11" ht="20.25">
      <c r="A37" s="359"/>
      <c r="B37" s="360"/>
      <c r="C37" s="360"/>
      <c r="D37" s="360"/>
      <c r="E37" s="361"/>
      <c r="F37" s="362"/>
      <c r="G37" s="361"/>
      <c r="H37" s="363"/>
      <c r="I37" s="364"/>
      <c r="J37" s="365"/>
      <c r="K37" s="239"/>
    </row>
    <row r="38" spans="1:11" ht="20.25">
      <c r="A38" s="359"/>
      <c r="B38" s="360"/>
      <c r="C38" s="360"/>
      <c r="D38" s="360"/>
      <c r="E38" s="36"/>
      <c r="F38" s="37"/>
      <c r="G38" s="36"/>
      <c r="H38" s="36"/>
      <c r="I38" s="364"/>
      <c r="J38" s="365"/>
      <c r="K38" s="239"/>
    </row>
    <row r="39" spans="1:11" ht="20.25">
      <c r="A39" s="359"/>
      <c r="B39" s="360"/>
      <c r="C39" s="360"/>
      <c r="D39" s="360"/>
      <c r="E39" s="361"/>
      <c r="F39" s="362"/>
      <c r="G39" s="361"/>
      <c r="H39" s="363"/>
      <c r="I39" s="364"/>
      <c r="J39" s="365"/>
      <c r="K39" s="239"/>
    </row>
    <row r="40" spans="1:11" ht="20.25">
      <c r="A40" s="359"/>
      <c r="B40" s="360"/>
      <c r="C40" s="360"/>
      <c r="D40" s="360"/>
      <c r="E40" s="361"/>
      <c r="F40" s="362"/>
      <c r="G40" s="361"/>
      <c r="H40" s="363"/>
      <c r="I40" s="364"/>
      <c r="J40" s="365"/>
      <c r="K40" s="239"/>
    </row>
    <row r="41" spans="1:11" ht="20.25">
      <c r="A41" s="359"/>
      <c r="B41" s="360"/>
      <c r="C41" s="360"/>
      <c r="D41" s="360"/>
      <c r="E41" s="361"/>
      <c r="F41" s="362"/>
      <c r="G41" s="361"/>
      <c r="H41" s="363"/>
      <c r="I41" s="364"/>
      <c r="J41" s="365"/>
      <c r="K41" s="239"/>
    </row>
    <row r="42" spans="1:11" ht="20.25">
      <c r="A42" s="359"/>
      <c r="B42" s="360"/>
      <c r="C42" s="360"/>
      <c r="D42" s="360"/>
      <c r="E42" s="36"/>
      <c r="F42" s="37"/>
      <c r="G42" s="36"/>
      <c r="H42" s="36"/>
      <c r="I42" s="364"/>
      <c r="J42" s="365"/>
      <c r="K42" s="239"/>
    </row>
    <row r="43" spans="1:11" ht="20.25">
      <c r="A43" s="359"/>
      <c r="B43" s="360"/>
      <c r="C43" s="360"/>
      <c r="D43" s="360"/>
      <c r="E43" s="36"/>
      <c r="F43" s="37"/>
      <c r="G43" s="36"/>
      <c r="H43" s="428"/>
      <c r="I43" s="364"/>
      <c r="J43" s="365"/>
      <c r="K43" s="239"/>
    </row>
    <row r="44" spans="1:11" ht="20.25">
      <c r="A44" s="359"/>
      <c r="B44" s="360"/>
      <c r="C44" s="360"/>
      <c r="D44" s="360"/>
      <c r="E44" s="361"/>
      <c r="F44" s="362"/>
      <c r="G44" s="361"/>
      <c r="H44" s="363"/>
      <c r="I44" s="364"/>
      <c r="J44" s="365"/>
      <c r="K44" s="239"/>
    </row>
    <row r="45" spans="1:11" ht="20.25">
      <c r="A45" s="359"/>
      <c r="B45" s="360"/>
      <c r="C45" s="360"/>
      <c r="D45" s="360"/>
      <c r="E45" s="361"/>
      <c r="F45" s="362"/>
      <c r="G45" s="361"/>
      <c r="H45" s="363"/>
      <c r="I45" s="364"/>
      <c r="J45" s="365"/>
      <c r="K45" s="239"/>
    </row>
    <row r="46" spans="1:11" ht="20.25">
      <c r="A46" s="359"/>
      <c r="B46" s="360"/>
      <c r="C46" s="360"/>
      <c r="D46" s="360"/>
      <c r="E46" s="361"/>
      <c r="F46" s="362"/>
      <c r="G46" s="361"/>
      <c r="H46" s="363"/>
      <c r="I46" s="364"/>
      <c r="J46" s="365"/>
      <c r="K46" s="239"/>
    </row>
    <row r="47" spans="1:11" ht="20.25">
      <c r="A47" s="359"/>
      <c r="B47" s="360"/>
      <c r="C47" s="360"/>
      <c r="D47" s="360"/>
      <c r="E47" s="361"/>
      <c r="F47" s="362"/>
      <c r="G47" s="361"/>
      <c r="H47" s="363"/>
      <c r="I47" s="364"/>
      <c r="J47" s="365"/>
      <c r="K47" s="239"/>
    </row>
    <row r="48" spans="1:11" ht="20.25">
      <c r="A48" s="359"/>
      <c r="B48" s="360"/>
      <c r="C48" s="360"/>
      <c r="D48" s="360"/>
      <c r="E48" s="361"/>
      <c r="F48" s="362"/>
      <c r="G48" s="361"/>
      <c r="H48" s="363"/>
      <c r="I48" s="364"/>
      <c r="J48" s="365"/>
      <c r="K48" s="239"/>
    </row>
    <row r="49" spans="1:11" ht="20.25">
      <c r="A49" s="359"/>
      <c r="B49" s="360"/>
      <c r="C49" s="360"/>
      <c r="D49" s="360"/>
      <c r="E49" s="36"/>
      <c r="F49" s="37"/>
      <c r="G49" s="36"/>
      <c r="H49" s="36"/>
      <c r="I49" s="364"/>
      <c r="J49" s="365"/>
      <c r="K49" s="239"/>
    </row>
    <row r="50" spans="1:11" ht="20.25">
      <c r="A50" s="359"/>
      <c r="B50" s="360"/>
      <c r="C50" s="360"/>
      <c r="D50" s="360"/>
      <c r="E50" s="36"/>
      <c r="F50" s="37"/>
      <c r="G50" s="36"/>
      <c r="H50" s="428"/>
      <c r="I50" s="364"/>
      <c r="J50" s="365"/>
      <c r="K50" s="239"/>
    </row>
    <row r="51" spans="1:11" ht="20.25">
      <c r="A51" s="359"/>
      <c r="B51" s="360"/>
      <c r="C51" s="360"/>
      <c r="D51" s="360"/>
      <c r="E51" s="36"/>
      <c r="F51" s="37"/>
      <c r="G51" s="36"/>
      <c r="H51" s="428"/>
      <c r="I51" s="364"/>
      <c r="J51" s="365"/>
      <c r="K51" s="239"/>
    </row>
    <row r="52" spans="1:11" ht="20.25">
      <c r="A52" s="359"/>
      <c r="B52" s="360"/>
      <c r="C52" s="360"/>
      <c r="D52" s="360"/>
      <c r="E52" s="361"/>
      <c r="F52" s="362"/>
      <c r="G52" s="361"/>
      <c r="H52" s="363"/>
      <c r="I52" s="364"/>
      <c r="J52" s="365"/>
      <c r="K52" s="239"/>
    </row>
    <row r="53" spans="1:11" ht="20.25">
      <c r="A53" s="359"/>
      <c r="B53" s="360"/>
      <c r="C53" s="360"/>
      <c r="D53" s="360"/>
      <c r="E53" s="361"/>
      <c r="F53" s="362"/>
      <c r="G53" s="361"/>
      <c r="H53" s="363"/>
      <c r="I53" s="364"/>
      <c r="J53" s="365"/>
      <c r="K53" s="239"/>
    </row>
    <row r="54" spans="1:11" s="379" customFormat="1" ht="20.25">
      <c r="A54" s="738" t="s">
        <v>2426</v>
      </c>
      <c r="B54" s="739"/>
      <c r="C54" s="435" t="s">
        <v>2422</v>
      </c>
      <c r="D54" s="435" t="s">
        <v>12</v>
      </c>
      <c r="E54" s="436"/>
      <c r="F54" s="437"/>
      <c r="G54" s="436"/>
      <c r="H54" s="436"/>
      <c r="I54" s="436"/>
      <c r="J54" s="438"/>
      <c r="K54" s="435"/>
    </row>
    <row r="55" spans="1:11" ht="20.25">
      <c r="A55" s="371"/>
      <c r="B55" s="251"/>
      <c r="C55" s="251"/>
      <c r="D55" s="252">
        <v>108</v>
      </c>
      <c r="E55" s="372"/>
      <c r="F55" s="372"/>
      <c r="G55" s="372"/>
      <c r="H55" s="372"/>
      <c r="I55" s="373"/>
      <c r="J55" s="251"/>
      <c r="K55" s="371"/>
    </row>
    <row r="56" spans="1:11" s="380" customFormat="1" ht="20.25">
      <c r="A56" s="383" t="s">
        <v>1145</v>
      </c>
      <c r="B56" s="383"/>
      <c r="C56" s="383"/>
      <c r="D56" s="384"/>
      <c r="E56" s="385"/>
      <c r="F56" s="386"/>
      <c r="G56" s="385"/>
      <c r="H56" s="385"/>
      <c r="I56" s="387"/>
      <c r="J56" s="388"/>
      <c r="K56" s="388"/>
    </row>
    <row r="57" spans="1:11" s="380" customFormat="1" ht="20.25">
      <c r="A57" s="389" t="s">
        <v>1148</v>
      </c>
      <c r="B57" s="390"/>
      <c r="C57" s="389"/>
      <c r="D57" s="391"/>
      <c r="E57" s="392"/>
      <c r="F57" s="393"/>
      <c r="G57" s="392"/>
      <c r="H57" s="392"/>
      <c r="I57" s="394"/>
      <c r="J57" s="395"/>
      <c r="K57" s="395"/>
    </row>
    <row r="58" spans="1:11" s="379" customFormat="1" ht="20.25">
      <c r="A58" s="729" t="s">
        <v>4</v>
      </c>
      <c r="B58" s="729" t="s">
        <v>3</v>
      </c>
      <c r="C58" s="729" t="s">
        <v>5</v>
      </c>
      <c r="D58" s="729" t="s">
        <v>6</v>
      </c>
      <c r="E58" s="732" t="s">
        <v>63</v>
      </c>
      <c r="F58" s="733"/>
      <c r="G58" s="733"/>
      <c r="H58" s="734"/>
      <c r="I58" s="396" t="s">
        <v>20</v>
      </c>
      <c r="J58" s="397" t="s">
        <v>7</v>
      </c>
      <c r="K58" s="397" t="s">
        <v>8</v>
      </c>
    </row>
    <row r="59" spans="1:11" s="379" customFormat="1" ht="20.25">
      <c r="A59" s="730"/>
      <c r="B59" s="730"/>
      <c r="C59" s="730"/>
      <c r="D59" s="730"/>
      <c r="E59" s="421" t="s">
        <v>245</v>
      </c>
      <c r="F59" s="398"/>
      <c r="G59" s="421" t="s">
        <v>246</v>
      </c>
      <c r="H59" s="421" t="s">
        <v>247</v>
      </c>
      <c r="I59" s="399" t="s">
        <v>21</v>
      </c>
      <c r="J59" s="400" t="s">
        <v>64</v>
      </c>
      <c r="K59" s="400" t="s">
        <v>9</v>
      </c>
    </row>
    <row r="60" spans="1:11" s="379" customFormat="1" ht="20.25">
      <c r="A60" s="731"/>
      <c r="B60" s="731"/>
      <c r="C60" s="731"/>
      <c r="D60" s="422" t="s">
        <v>16</v>
      </c>
      <c r="E60" s="422" t="s">
        <v>15</v>
      </c>
      <c r="F60" s="401"/>
      <c r="G60" s="422" t="s">
        <v>15</v>
      </c>
      <c r="H60" s="422" t="s">
        <v>15</v>
      </c>
      <c r="I60" s="402"/>
      <c r="J60" s="403"/>
      <c r="K60" s="403"/>
    </row>
    <row r="61" spans="1:11" ht="20.25">
      <c r="A61" s="359" t="s">
        <v>25</v>
      </c>
      <c r="B61" s="359" t="s">
        <v>25</v>
      </c>
      <c r="C61" s="359" t="s">
        <v>25</v>
      </c>
      <c r="D61" s="359" t="s">
        <v>25</v>
      </c>
      <c r="E61" s="359" t="s">
        <v>25</v>
      </c>
      <c r="F61" s="362"/>
      <c r="G61" s="359" t="s">
        <v>25</v>
      </c>
      <c r="H61" s="359" t="s">
        <v>25</v>
      </c>
      <c r="I61" s="359" t="s">
        <v>25</v>
      </c>
      <c r="J61" s="359" t="s">
        <v>25</v>
      </c>
      <c r="K61" s="359" t="s">
        <v>25</v>
      </c>
    </row>
    <row r="62" spans="1:11" ht="20.25">
      <c r="A62" s="359"/>
      <c r="B62" s="360"/>
      <c r="C62" s="360"/>
      <c r="D62" s="360"/>
      <c r="E62" s="36"/>
      <c r="F62" s="37"/>
      <c r="G62" s="36"/>
      <c r="H62" s="36"/>
      <c r="I62" s="364"/>
      <c r="J62" s="360"/>
      <c r="K62" s="239"/>
    </row>
    <row r="63" spans="1:11" ht="20.25">
      <c r="A63" s="359"/>
      <c r="B63" s="360"/>
      <c r="C63" s="360"/>
      <c r="D63" s="360"/>
      <c r="E63" s="361"/>
      <c r="F63" s="362"/>
      <c r="G63" s="361"/>
      <c r="H63" s="363"/>
      <c r="I63" s="364"/>
      <c r="J63" s="365"/>
      <c r="K63" s="239"/>
    </row>
    <row r="64" spans="1:11" ht="20.25">
      <c r="A64" s="359"/>
      <c r="B64" s="360"/>
      <c r="C64" s="360"/>
      <c r="D64" s="360"/>
      <c r="E64" s="361"/>
      <c r="F64" s="362"/>
      <c r="G64" s="361"/>
      <c r="H64" s="363"/>
      <c r="I64" s="364"/>
      <c r="J64" s="365"/>
      <c r="K64" s="239"/>
    </row>
    <row r="65" spans="1:11" ht="20.25">
      <c r="A65" s="359"/>
      <c r="B65" s="360"/>
      <c r="C65" s="360"/>
      <c r="D65" s="360"/>
      <c r="E65" s="361"/>
      <c r="F65" s="362"/>
      <c r="G65" s="361"/>
      <c r="H65" s="363"/>
      <c r="I65" s="364"/>
      <c r="J65" s="365"/>
      <c r="K65" s="239"/>
    </row>
    <row r="66" spans="1:11" ht="20.25">
      <c r="A66" s="359"/>
      <c r="B66" s="360"/>
      <c r="C66" s="360"/>
      <c r="D66" s="360"/>
      <c r="E66" s="36"/>
      <c r="F66" s="37"/>
      <c r="G66" s="36"/>
      <c r="H66" s="36"/>
      <c r="I66" s="364"/>
      <c r="J66" s="365"/>
      <c r="K66" s="239"/>
    </row>
    <row r="67" spans="1:11" ht="20.25">
      <c r="A67" s="359"/>
      <c r="B67" s="360"/>
      <c r="C67" s="360"/>
      <c r="D67" s="360"/>
      <c r="E67" s="361"/>
      <c r="F67" s="362"/>
      <c r="G67" s="361"/>
      <c r="H67" s="363"/>
      <c r="I67" s="364"/>
      <c r="J67" s="365"/>
      <c r="K67" s="239"/>
    </row>
    <row r="68" spans="1:11" ht="20.25">
      <c r="A68" s="359"/>
      <c r="B68" s="360"/>
      <c r="C68" s="360"/>
      <c r="D68" s="360"/>
      <c r="E68" s="361"/>
      <c r="F68" s="362"/>
      <c r="G68" s="361"/>
      <c r="H68" s="363"/>
      <c r="I68" s="364"/>
      <c r="J68" s="365"/>
      <c r="K68" s="239"/>
    </row>
    <row r="69" spans="1:11" ht="20.25">
      <c r="A69" s="359"/>
      <c r="B69" s="360"/>
      <c r="C69" s="360"/>
      <c r="D69" s="360"/>
      <c r="E69" s="361"/>
      <c r="F69" s="362"/>
      <c r="G69" s="361"/>
      <c r="H69" s="363"/>
      <c r="I69" s="364"/>
      <c r="J69" s="365"/>
      <c r="K69" s="239"/>
    </row>
    <row r="70" spans="1:11" ht="20.25">
      <c r="A70" s="359"/>
      <c r="B70" s="360"/>
      <c r="C70" s="360"/>
      <c r="D70" s="360"/>
      <c r="E70" s="36"/>
      <c r="F70" s="37"/>
      <c r="G70" s="36"/>
      <c r="H70" s="36"/>
      <c r="I70" s="364"/>
      <c r="J70" s="365"/>
      <c r="K70" s="239"/>
    </row>
    <row r="71" spans="1:11" ht="20.25">
      <c r="A71" s="359"/>
      <c r="B71" s="360"/>
      <c r="C71" s="360"/>
      <c r="D71" s="360"/>
      <c r="E71" s="36"/>
      <c r="F71" s="37"/>
      <c r="G71" s="36"/>
      <c r="H71" s="428"/>
      <c r="I71" s="364"/>
      <c r="J71" s="365"/>
      <c r="K71" s="239"/>
    </row>
    <row r="72" spans="1:11" ht="20.25">
      <c r="A72" s="359"/>
      <c r="B72" s="360"/>
      <c r="C72" s="360"/>
      <c r="D72" s="360"/>
      <c r="E72" s="361"/>
      <c r="F72" s="362"/>
      <c r="G72" s="361"/>
      <c r="H72" s="363"/>
      <c r="I72" s="364"/>
      <c r="J72" s="365"/>
      <c r="K72" s="239"/>
    </row>
    <row r="73" spans="1:11" ht="20.25">
      <c r="A73" s="359"/>
      <c r="B73" s="360"/>
      <c r="C73" s="360"/>
      <c r="D73" s="360"/>
      <c r="E73" s="361"/>
      <c r="F73" s="362"/>
      <c r="G73" s="361"/>
      <c r="H73" s="363"/>
      <c r="I73" s="364"/>
      <c r="J73" s="365"/>
      <c r="K73" s="239"/>
    </row>
    <row r="74" spans="1:11" ht="20.25">
      <c r="A74" s="359"/>
      <c r="B74" s="360"/>
      <c r="C74" s="360"/>
      <c r="D74" s="360"/>
      <c r="E74" s="361"/>
      <c r="F74" s="362"/>
      <c r="G74" s="361"/>
      <c r="H74" s="363"/>
      <c r="I74" s="364"/>
      <c r="J74" s="365"/>
      <c r="K74" s="239"/>
    </row>
    <row r="75" spans="1:11" ht="20.25">
      <c r="A75" s="359"/>
      <c r="B75" s="360"/>
      <c r="C75" s="360"/>
      <c r="D75" s="360"/>
      <c r="E75" s="361"/>
      <c r="F75" s="362"/>
      <c r="G75" s="361"/>
      <c r="H75" s="363"/>
      <c r="I75" s="364"/>
      <c r="J75" s="365"/>
      <c r="K75" s="239"/>
    </row>
    <row r="76" spans="1:11" ht="20.25">
      <c r="A76" s="359"/>
      <c r="B76" s="360"/>
      <c r="C76" s="360"/>
      <c r="D76" s="360"/>
      <c r="E76" s="36"/>
      <c r="F76" s="37"/>
      <c r="G76" s="36"/>
      <c r="H76" s="36"/>
      <c r="I76" s="364"/>
      <c r="J76" s="365"/>
      <c r="K76" s="239"/>
    </row>
    <row r="77" spans="1:11" ht="20.25">
      <c r="A77" s="359"/>
      <c r="B77" s="360"/>
      <c r="C77" s="360"/>
      <c r="D77" s="360"/>
      <c r="E77" s="36"/>
      <c r="F77" s="37"/>
      <c r="G77" s="36"/>
      <c r="H77" s="428"/>
      <c r="I77" s="364"/>
      <c r="J77" s="365"/>
      <c r="K77" s="239"/>
    </row>
    <row r="78" spans="1:11" ht="20.25">
      <c r="A78" s="359"/>
      <c r="B78" s="360"/>
      <c r="C78" s="360"/>
      <c r="D78" s="360"/>
      <c r="E78" s="36"/>
      <c r="F78" s="37"/>
      <c r="G78" s="36"/>
      <c r="H78" s="428"/>
      <c r="I78" s="364"/>
      <c r="J78" s="365"/>
      <c r="K78" s="239"/>
    </row>
    <row r="79" spans="1:11" ht="20.25">
      <c r="A79" s="359"/>
      <c r="B79" s="360"/>
      <c r="C79" s="360"/>
      <c r="D79" s="360"/>
      <c r="E79" s="361"/>
      <c r="F79" s="362"/>
      <c r="G79" s="361"/>
      <c r="H79" s="363"/>
      <c r="I79" s="364"/>
      <c r="J79" s="365"/>
      <c r="K79" s="239"/>
    </row>
    <row r="80" spans="1:11" ht="20.25">
      <c r="A80" s="359"/>
      <c r="B80" s="360"/>
      <c r="C80" s="360"/>
      <c r="D80" s="360"/>
      <c r="E80" s="361"/>
      <c r="F80" s="362"/>
      <c r="G80" s="361"/>
      <c r="H80" s="363"/>
      <c r="I80" s="364"/>
      <c r="J80" s="365"/>
      <c r="K80" s="239"/>
    </row>
    <row r="81" spans="1:11" s="379" customFormat="1" ht="20.25">
      <c r="A81" s="738" t="s">
        <v>2427</v>
      </c>
      <c r="B81" s="739"/>
      <c r="C81" s="435" t="s">
        <v>2422</v>
      </c>
      <c r="D81" s="435" t="s">
        <v>12</v>
      </c>
      <c r="E81" s="436"/>
      <c r="F81" s="437"/>
      <c r="G81" s="436"/>
      <c r="H81" s="436"/>
      <c r="I81" s="436"/>
      <c r="J81" s="438"/>
      <c r="K81" s="435"/>
    </row>
    <row r="82" spans="1:11" ht="20.25">
      <c r="A82" s="371"/>
      <c r="B82" s="251"/>
      <c r="C82" s="251"/>
      <c r="D82" s="252">
        <v>109</v>
      </c>
      <c r="E82" s="372"/>
      <c r="F82" s="372"/>
      <c r="G82" s="372"/>
      <c r="H82" s="372"/>
      <c r="I82" s="373"/>
      <c r="J82" s="251"/>
      <c r="K82" s="371"/>
    </row>
    <row r="83" spans="1:11" s="380" customFormat="1" ht="20.25">
      <c r="A83" s="383" t="s">
        <v>1145</v>
      </c>
      <c r="B83" s="383"/>
      <c r="C83" s="383"/>
      <c r="D83" s="384"/>
      <c r="E83" s="385"/>
      <c r="F83" s="386"/>
      <c r="G83" s="385"/>
      <c r="H83" s="385"/>
      <c r="I83" s="387"/>
      <c r="J83" s="388"/>
      <c r="K83" s="388"/>
    </row>
    <row r="84" spans="1:11" s="380" customFormat="1" ht="20.25">
      <c r="A84" s="389" t="s">
        <v>1149</v>
      </c>
      <c r="B84" s="390"/>
      <c r="C84" s="389"/>
      <c r="D84" s="391"/>
      <c r="E84" s="392"/>
      <c r="F84" s="393"/>
      <c r="G84" s="392"/>
      <c r="H84" s="392"/>
      <c r="I84" s="394"/>
      <c r="J84" s="395"/>
      <c r="K84" s="395"/>
    </row>
    <row r="85" spans="1:11" s="379" customFormat="1" ht="20.25">
      <c r="A85" s="729" t="s">
        <v>4</v>
      </c>
      <c r="B85" s="729" t="s">
        <v>3</v>
      </c>
      <c r="C85" s="729" t="s">
        <v>5</v>
      </c>
      <c r="D85" s="729" t="s">
        <v>6</v>
      </c>
      <c r="E85" s="732" t="s">
        <v>63</v>
      </c>
      <c r="F85" s="733"/>
      <c r="G85" s="733"/>
      <c r="H85" s="734"/>
      <c r="I85" s="396" t="s">
        <v>20</v>
      </c>
      <c r="J85" s="397" t="s">
        <v>7</v>
      </c>
      <c r="K85" s="397" t="s">
        <v>8</v>
      </c>
    </row>
    <row r="86" spans="1:11" s="379" customFormat="1" ht="20.25">
      <c r="A86" s="730"/>
      <c r="B86" s="730"/>
      <c r="C86" s="730"/>
      <c r="D86" s="730"/>
      <c r="E86" s="421" t="s">
        <v>245</v>
      </c>
      <c r="F86" s="398"/>
      <c r="G86" s="421" t="s">
        <v>246</v>
      </c>
      <c r="H86" s="421" t="s">
        <v>247</v>
      </c>
      <c r="I86" s="399" t="s">
        <v>21</v>
      </c>
      <c r="J86" s="400" t="s">
        <v>64</v>
      </c>
      <c r="K86" s="400" t="s">
        <v>9</v>
      </c>
    </row>
    <row r="87" spans="1:11" s="379" customFormat="1" ht="20.25">
      <c r="A87" s="731"/>
      <c r="B87" s="731"/>
      <c r="C87" s="731"/>
      <c r="D87" s="422" t="s">
        <v>16</v>
      </c>
      <c r="E87" s="422" t="s">
        <v>15</v>
      </c>
      <c r="F87" s="401"/>
      <c r="G87" s="422" t="s">
        <v>15</v>
      </c>
      <c r="H87" s="422" t="s">
        <v>15</v>
      </c>
      <c r="I87" s="402"/>
      <c r="J87" s="403"/>
      <c r="K87" s="403"/>
    </row>
    <row r="88" spans="1:11" ht="20.25">
      <c r="A88" s="359" t="s">
        <v>25</v>
      </c>
      <c r="B88" s="359" t="s">
        <v>25</v>
      </c>
      <c r="C88" s="359" t="s">
        <v>25</v>
      </c>
      <c r="D88" s="359" t="s">
        <v>25</v>
      </c>
      <c r="E88" s="359" t="s">
        <v>25</v>
      </c>
      <c r="F88" s="362"/>
      <c r="G88" s="359" t="s">
        <v>25</v>
      </c>
      <c r="H88" s="359" t="s">
        <v>25</v>
      </c>
      <c r="I88" s="359" t="s">
        <v>25</v>
      </c>
      <c r="J88" s="359" t="s">
        <v>25</v>
      </c>
      <c r="K88" s="359" t="s">
        <v>25</v>
      </c>
    </row>
    <row r="89" spans="1:11" ht="20.25">
      <c r="A89" s="359"/>
      <c r="B89" s="360"/>
      <c r="C89" s="360"/>
      <c r="D89" s="360"/>
      <c r="E89" s="361"/>
      <c r="F89" s="362"/>
      <c r="G89" s="361"/>
      <c r="H89" s="363"/>
      <c r="I89" s="364"/>
      <c r="J89" s="365"/>
      <c r="K89" s="239"/>
    </row>
    <row r="90" spans="1:11" ht="20.25">
      <c r="A90" s="359"/>
      <c r="B90" s="360"/>
      <c r="C90" s="360"/>
      <c r="D90" s="360"/>
      <c r="E90" s="361"/>
      <c r="F90" s="362"/>
      <c r="G90" s="361"/>
      <c r="H90" s="363"/>
      <c r="I90" s="364"/>
      <c r="J90" s="365"/>
      <c r="K90" s="239"/>
    </row>
    <row r="91" spans="1:11" ht="20.25">
      <c r="A91" s="359"/>
      <c r="B91" s="360"/>
      <c r="C91" s="360"/>
      <c r="D91" s="360"/>
      <c r="E91" s="361"/>
      <c r="F91" s="362"/>
      <c r="G91" s="361"/>
      <c r="H91" s="363"/>
      <c r="I91" s="364"/>
      <c r="J91" s="365"/>
      <c r="K91" s="239"/>
    </row>
    <row r="92" spans="1:11" ht="20.25">
      <c r="A92" s="359"/>
      <c r="B92" s="360"/>
      <c r="C92" s="360"/>
      <c r="D92" s="360"/>
      <c r="E92" s="36"/>
      <c r="F92" s="37"/>
      <c r="G92" s="36"/>
      <c r="H92" s="36"/>
      <c r="I92" s="364"/>
      <c r="J92" s="365"/>
      <c r="K92" s="239"/>
    </row>
    <row r="93" spans="1:11" ht="20.25">
      <c r="A93" s="359"/>
      <c r="B93" s="360"/>
      <c r="C93" s="360"/>
      <c r="D93" s="360"/>
      <c r="E93" s="361"/>
      <c r="F93" s="362"/>
      <c r="G93" s="361"/>
      <c r="H93" s="363"/>
      <c r="I93" s="364"/>
      <c r="J93" s="365"/>
      <c r="K93" s="239"/>
    </row>
    <row r="94" spans="1:11" ht="20.25">
      <c r="A94" s="359"/>
      <c r="B94" s="360"/>
      <c r="C94" s="360"/>
      <c r="D94" s="360"/>
      <c r="E94" s="361"/>
      <c r="F94" s="362"/>
      <c r="G94" s="361"/>
      <c r="H94" s="363"/>
      <c r="I94" s="364"/>
      <c r="J94" s="365"/>
      <c r="K94" s="239"/>
    </row>
    <row r="95" spans="1:11" ht="20.25">
      <c r="A95" s="359"/>
      <c r="B95" s="360"/>
      <c r="C95" s="360"/>
      <c r="D95" s="360"/>
      <c r="E95" s="361"/>
      <c r="F95" s="362"/>
      <c r="G95" s="361"/>
      <c r="H95" s="363"/>
      <c r="I95" s="364"/>
      <c r="J95" s="365"/>
      <c r="K95" s="239"/>
    </row>
    <row r="96" spans="1:11" ht="20.25">
      <c r="A96" s="359"/>
      <c r="B96" s="360"/>
      <c r="C96" s="360"/>
      <c r="D96" s="360"/>
      <c r="E96" s="36"/>
      <c r="F96" s="37"/>
      <c r="G96" s="36"/>
      <c r="H96" s="36"/>
      <c r="I96" s="364"/>
      <c r="J96" s="365"/>
      <c r="K96" s="239"/>
    </row>
    <row r="97" spans="1:11" ht="20.25">
      <c r="A97" s="359"/>
      <c r="B97" s="360"/>
      <c r="C97" s="360"/>
      <c r="D97" s="360"/>
      <c r="E97" s="36"/>
      <c r="F97" s="37"/>
      <c r="G97" s="36"/>
      <c r="H97" s="428"/>
      <c r="I97" s="364"/>
      <c r="J97" s="365"/>
      <c r="K97" s="239"/>
    </row>
    <row r="98" spans="1:11" ht="20.25">
      <c r="A98" s="359"/>
      <c r="B98" s="360"/>
      <c r="C98" s="360"/>
      <c r="D98" s="360"/>
      <c r="E98" s="361"/>
      <c r="F98" s="362"/>
      <c r="G98" s="361"/>
      <c r="H98" s="363"/>
      <c r="I98" s="364"/>
      <c r="J98" s="365"/>
      <c r="K98" s="239"/>
    </row>
    <row r="99" spans="1:11" ht="20.25">
      <c r="A99" s="359"/>
      <c r="B99" s="360"/>
      <c r="C99" s="360"/>
      <c r="D99" s="360"/>
      <c r="E99" s="361"/>
      <c r="F99" s="362"/>
      <c r="G99" s="361"/>
      <c r="H99" s="363"/>
      <c r="I99" s="364"/>
      <c r="J99" s="365"/>
      <c r="K99" s="239"/>
    </row>
    <row r="100" spans="1:11" ht="20.25">
      <c r="A100" s="359"/>
      <c r="B100" s="360"/>
      <c r="C100" s="360"/>
      <c r="D100" s="360"/>
      <c r="E100" s="361"/>
      <c r="F100" s="362"/>
      <c r="G100" s="361"/>
      <c r="H100" s="363"/>
      <c r="I100" s="364"/>
      <c r="J100" s="365"/>
      <c r="K100" s="239"/>
    </row>
    <row r="101" spans="1:11" ht="20.25">
      <c r="A101" s="359"/>
      <c r="B101" s="360"/>
      <c r="C101" s="360"/>
      <c r="D101" s="360"/>
      <c r="E101" s="361"/>
      <c r="F101" s="362"/>
      <c r="G101" s="361"/>
      <c r="H101" s="363"/>
      <c r="I101" s="364"/>
      <c r="J101" s="365"/>
      <c r="K101" s="239"/>
    </row>
    <row r="102" spans="1:11" ht="20.25">
      <c r="A102" s="359"/>
      <c r="B102" s="360"/>
      <c r="C102" s="360"/>
      <c r="D102" s="360"/>
      <c r="E102" s="361"/>
      <c r="F102" s="362"/>
      <c r="G102" s="361"/>
      <c r="H102" s="363"/>
      <c r="I102" s="364"/>
      <c r="J102" s="365"/>
      <c r="K102" s="239"/>
    </row>
    <row r="103" spans="1:11" ht="20.25">
      <c r="A103" s="359"/>
      <c r="B103" s="360"/>
      <c r="C103" s="360"/>
      <c r="D103" s="360"/>
      <c r="E103" s="36"/>
      <c r="F103" s="37"/>
      <c r="G103" s="36"/>
      <c r="H103" s="36"/>
      <c r="I103" s="364"/>
      <c r="J103" s="365"/>
      <c r="K103" s="239"/>
    </row>
    <row r="104" spans="1:11" ht="20.25">
      <c r="A104" s="359"/>
      <c r="B104" s="360"/>
      <c r="C104" s="360"/>
      <c r="D104" s="360"/>
      <c r="E104" s="36"/>
      <c r="F104" s="37"/>
      <c r="G104" s="36"/>
      <c r="H104" s="428"/>
      <c r="I104" s="364"/>
      <c r="J104" s="365"/>
      <c r="K104" s="239"/>
    </row>
    <row r="105" spans="1:11" ht="20.25">
      <c r="A105" s="359"/>
      <c r="B105" s="360"/>
      <c r="C105" s="360"/>
      <c r="D105" s="360"/>
      <c r="E105" s="36"/>
      <c r="F105" s="37"/>
      <c r="G105" s="36"/>
      <c r="H105" s="428"/>
      <c r="I105" s="364"/>
      <c r="J105" s="365"/>
      <c r="K105" s="239"/>
    </row>
    <row r="106" spans="1:11" ht="20.25">
      <c r="A106" s="359"/>
      <c r="B106" s="360"/>
      <c r="C106" s="360"/>
      <c r="D106" s="360"/>
      <c r="E106" s="361"/>
      <c r="F106" s="362"/>
      <c r="G106" s="361"/>
      <c r="H106" s="363"/>
      <c r="I106" s="364"/>
      <c r="J106" s="365"/>
      <c r="K106" s="239"/>
    </row>
    <row r="107" spans="1:11" ht="20.25">
      <c r="A107" s="359"/>
      <c r="B107" s="360"/>
      <c r="C107" s="360"/>
      <c r="D107" s="360"/>
      <c r="E107" s="361"/>
      <c r="F107" s="362"/>
      <c r="G107" s="361"/>
      <c r="H107" s="363"/>
      <c r="I107" s="364"/>
      <c r="J107" s="365"/>
      <c r="K107" s="239"/>
    </row>
    <row r="108" spans="1:11" s="379" customFormat="1" ht="20.25">
      <c r="A108" s="738" t="s">
        <v>2428</v>
      </c>
      <c r="B108" s="739"/>
      <c r="C108" s="435" t="s">
        <v>2422</v>
      </c>
      <c r="D108" s="435" t="s">
        <v>12</v>
      </c>
      <c r="E108" s="436"/>
      <c r="F108" s="437"/>
      <c r="G108" s="436"/>
      <c r="H108" s="436"/>
      <c r="I108" s="436"/>
      <c r="J108" s="438"/>
      <c r="K108" s="435"/>
    </row>
    <row r="109" spans="1:11" ht="20.25">
      <c r="A109" s="371"/>
      <c r="B109" s="251"/>
      <c r="C109" s="251"/>
      <c r="D109" s="252">
        <v>110</v>
      </c>
      <c r="E109" s="372"/>
      <c r="F109" s="372"/>
      <c r="G109" s="372"/>
      <c r="H109" s="372"/>
      <c r="I109" s="373"/>
      <c r="J109" s="251"/>
      <c r="K109" s="371"/>
    </row>
  </sheetData>
  <sheetProtection/>
  <mergeCells count="29">
    <mergeCell ref="A58:A60"/>
    <mergeCell ref="B58:B60"/>
    <mergeCell ref="C58:C60"/>
    <mergeCell ref="D58:D59"/>
    <mergeCell ref="E58:H58"/>
    <mergeCell ref="A85:A87"/>
    <mergeCell ref="B85:B87"/>
    <mergeCell ref="C85:C87"/>
    <mergeCell ref="D85:D86"/>
    <mergeCell ref="E85:H85"/>
    <mergeCell ref="B9:B11"/>
    <mergeCell ref="C9:C11"/>
    <mergeCell ref="D9:D10"/>
    <mergeCell ref="E9:H9"/>
    <mergeCell ref="A31:A33"/>
    <mergeCell ref="B31:B33"/>
    <mergeCell ref="C31:C33"/>
    <mergeCell ref="D31:D32"/>
    <mergeCell ref="E31:H31"/>
    <mergeCell ref="A54:B54"/>
    <mergeCell ref="A81:B81"/>
    <mergeCell ref="A108:B108"/>
    <mergeCell ref="A1:K1"/>
    <mergeCell ref="A2:K2"/>
    <mergeCell ref="A3:K3"/>
    <mergeCell ref="A4:C4"/>
    <mergeCell ref="A5:D5"/>
    <mergeCell ref="A27:B27"/>
    <mergeCell ref="A9:A11"/>
  </mergeCells>
  <printOptions/>
  <pageMargins left="0.17" right="0.16" top="1.6" bottom="0.1968503937007874" header="0.82" footer="0.17"/>
  <pageSetup horizontalDpi="600" verticalDpi="600" orientation="landscape" paperSize="9" scale="84" r:id="rId1"/>
  <rowBreaks count="2" manualBreakCount="2">
    <brk id="55" max="255" man="1"/>
    <brk id="8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36"/>
  <sheetViews>
    <sheetView view="pageBreakPreview" zoomScaleSheetLayoutView="100" workbookViewId="0" topLeftCell="A270">
      <selection activeCell="D266" sqref="D266"/>
    </sheetView>
  </sheetViews>
  <sheetFormatPr defaultColWidth="9.140625" defaultRowHeight="12.75"/>
  <cols>
    <col min="1" max="1" width="3.7109375" style="693" customWidth="1"/>
    <col min="2" max="2" width="27.7109375" style="589" customWidth="1"/>
    <col min="3" max="3" width="28.00390625" style="589" customWidth="1"/>
    <col min="4" max="4" width="28.7109375" style="589" customWidth="1"/>
    <col min="5" max="5" width="12.421875" style="589" customWidth="1"/>
    <col min="6" max="6" width="0.5625" style="589" customWidth="1"/>
    <col min="7" max="7" width="13.8515625" style="589" customWidth="1"/>
    <col min="8" max="8" width="12.57421875" style="589" customWidth="1"/>
    <col min="9" max="9" width="17.57421875" style="693" customWidth="1"/>
    <col min="10" max="10" width="22.140625" style="694" customWidth="1"/>
    <col min="11" max="11" width="9.57421875" style="589" customWidth="1"/>
    <col min="12" max="12" width="0.13671875" style="589" hidden="1" customWidth="1"/>
    <col min="13" max="13" width="0.42578125" style="589" hidden="1" customWidth="1"/>
    <col min="14" max="16384" width="9.140625" style="589" customWidth="1"/>
  </cols>
  <sheetData>
    <row r="1" spans="1:12" s="550" customFormat="1" ht="20.25">
      <c r="A1" s="748" t="s">
        <v>18</v>
      </c>
      <c r="B1" s="748"/>
      <c r="C1" s="748"/>
      <c r="D1" s="748"/>
      <c r="E1" s="749"/>
      <c r="F1" s="748"/>
      <c r="G1" s="749"/>
      <c r="H1" s="749"/>
      <c r="I1" s="748"/>
      <c r="J1" s="748"/>
      <c r="K1" s="748"/>
      <c r="L1" s="549"/>
    </row>
    <row r="2" spans="1:12" s="550" customFormat="1" ht="20.25">
      <c r="A2" s="750" t="s">
        <v>243</v>
      </c>
      <c r="B2" s="750"/>
      <c r="C2" s="750"/>
      <c r="D2" s="750"/>
      <c r="E2" s="751"/>
      <c r="F2" s="750"/>
      <c r="G2" s="751"/>
      <c r="H2" s="751"/>
      <c r="I2" s="750"/>
      <c r="J2" s="750"/>
      <c r="K2" s="750"/>
      <c r="L2" s="549"/>
    </row>
    <row r="3" spans="1:12" s="550" customFormat="1" ht="20.25">
      <c r="A3" s="750" t="s">
        <v>23</v>
      </c>
      <c r="B3" s="750"/>
      <c r="C3" s="750"/>
      <c r="D3" s="750"/>
      <c r="E3" s="751"/>
      <c r="F3" s="750"/>
      <c r="G3" s="751"/>
      <c r="H3" s="751"/>
      <c r="I3" s="750"/>
      <c r="J3" s="750"/>
      <c r="K3" s="750"/>
      <c r="L3" s="549"/>
    </row>
    <row r="4" spans="1:12" s="550" customFormat="1" ht="20.25">
      <c r="A4" s="752"/>
      <c r="B4" s="752"/>
      <c r="C4" s="752"/>
      <c r="D4" s="551"/>
      <c r="E4" s="552"/>
      <c r="F4" s="551"/>
      <c r="G4" s="552"/>
      <c r="H4" s="552"/>
      <c r="I4" s="553"/>
      <c r="J4" s="551"/>
      <c r="K4" s="551"/>
      <c r="L4" s="549"/>
    </row>
    <row r="5" spans="1:12" s="550" customFormat="1" ht="20.25">
      <c r="A5" s="753" t="s">
        <v>868</v>
      </c>
      <c r="B5" s="753"/>
      <c r="C5" s="753"/>
      <c r="D5" s="753"/>
      <c r="E5" s="552"/>
      <c r="F5" s="551"/>
      <c r="G5" s="552"/>
      <c r="H5" s="552"/>
      <c r="I5" s="553"/>
      <c r="J5" s="554"/>
      <c r="K5" s="555" t="s">
        <v>249</v>
      </c>
      <c r="L5" s="551"/>
    </row>
    <row r="6" spans="1:12" s="550" customFormat="1" ht="20.25">
      <c r="A6" s="549" t="s">
        <v>251</v>
      </c>
      <c r="B6" s="556" t="s">
        <v>1152</v>
      </c>
      <c r="C6" s="549"/>
      <c r="D6" s="549"/>
      <c r="E6" s="552"/>
      <c r="F6" s="551"/>
      <c r="G6" s="552"/>
      <c r="H6" s="552"/>
      <c r="I6" s="553"/>
      <c r="J6" s="554"/>
      <c r="K6" s="551"/>
      <c r="L6" s="551"/>
    </row>
    <row r="7" spans="1:11" s="550" customFormat="1" ht="20.25">
      <c r="A7" s="557" t="s">
        <v>1150</v>
      </c>
      <c r="B7" s="558"/>
      <c r="C7" s="558"/>
      <c r="D7" s="559"/>
      <c r="E7" s="560"/>
      <c r="F7" s="561"/>
      <c r="G7" s="560"/>
      <c r="H7" s="560"/>
      <c r="I7" s="562"/>
      <c r="J7" s="563"/>
      <c r="K7" s="563"/>
    </row>
    <row r="8" spans="1:11" s="550" customFormat="1" ht="20.25">
      <c r="A8" s="557" t="s">
        <v>1151</v>
      </c>
      <c r="B8" s="564"/>
      <c r="C8" s="565"/>
      <c r="D8" s="566"/>
      <c r="E8" s="567"/>
      <c r="F8" s="568"/>
      <c r="G8" s="567"/>
      <c r="H8" s="567"/>
      <c r="I8" s="569"/>
      <c r="J8" s="570"/>
      <c r="K8" s="570"/>
    </row>
    <row r="9" spans="1:11" s="557" customFormat="1" ht="20.25">
      <c r="A9" s="742" t="s">
        <v>4</v>
      </c>
      <c r="B9" s="742" t="s">
        <v>3</v>
      </c>
      <c r="C9" s="742" t="s">
        <v>5</v>
      </c>
      <c r="D9" s="742" t="s">
        <v>6</v>
      </c>
      <c r="E9" s="745" t="s">
        <v>63</v>
      </c>
      <c r="F9" s="746"/>
      <c r="G9" s="746"/>
      <c r="H9" s="747"/>
      <c r="I9" s="571" t="s">
        <v>20</v>
      </c>
      <c r="J9" s="572" t="s">
        <v>7</v>
      </c>
      <c r="K9" s="572" t="s">
        <v>8</v>
      </c>
    </row>
    <row r="10" spans="1:11" s="557" customFormat="1" ht="20.25">
      <c r="A10" s="743"/>
      <c r="B10" s="743"/>
      <c r="C10" s="743"/>
      <c r="D10" s="743"/>
      <c r="E10" s="573" t="s">
        <v>245</v>
      </c>
      <c r="F10" s="574"/>
      <c r="G10" s="573" t="s">
        <v>246</v>
      </c>
      <c r="H10" s="573" t="s">
        <v>247</v>
      </c>
      <c r="I10" s="575" t="s">
        <v>21</v>
      </c>
      <c r="J10" s="576" t="s">
        <v>64</v>
      </c>
      <c r="K10" s="576" t="s">
        <v>9</v>
      </c>
    </row>
    <row r="11" spans="1:11" s="557" customFormat="1" ht="20.25">
      <c r="A11" s="744"/>
      <c r="B11" s="744"/>
      <c r="C11" s="744"/>
      <c r="D11" s="577" t="s">
        <v>16</v>
      </c>
      <c r="E11" s="577" t="s">
        <v>15</v>
      </c>
      <c r="F11" s="578"/>
      <c r="G11" s="577" t="s">
        <v>15</v>
      </c>
      <c r="H11" s="577" t="s">
        <v>15</v>
      </c>
      <c r="I11" s="579"/>
      <c r="J11" s="580"/>
      <c r="K11" s="580"/>
    </row>
    <row r="12" spans="1:11" ht="20.25">
      <c r="A12" s="581">
        <v>1</v>
      </c>
      <c r="B12" s="582" t="s">
        <v>1493</v>
      </c>
      <c r="C12" s="582" t="s">
        <v>1510</v>
      </c>
      <c r="D12" s="582" t="s">
        <v>1496</v>
      </c>
      <c r="E12" s="583">
        <v>270000</v>
      </c>
      <c r="F12" s="584"/>
      <c r="G12" s="583">
        <v>300000</v>
      </c>
      <c r="H12" s="585">
        <v>300000</v>
      </c>
      <c r="I12" s="586" t="s">
        <v>1437</v>
      </c>
      <c r="J12" s="587" t="s">
        <v>1495</v>
      </c>
      <c r="K12" s="588" t="s">
        <v>31</v>
      </c>
    </row>
    <row r="13" spans="1:11" ht="20.25">
      <c r="A13" s="588"/>
      <c r="B13" s="587"/>
      <c r="C13" s="587" t="s">
        <v>1495</v>
      </c>
      <c r="D13" s="587" t="s">
        <v>1500</v>
      </c>
      <c r="E13" s="590" t="s">
        <v>138</v>
      </c>
      <c r="F13" s="591"/>
      <c r="G13" s="590" t="s">
        <v>138</v>
      </c>
      <c r="H13" s="590" t="s">
        <v>138</v>
      </c>
      <c r="I13" s="592" t="s">
        <v>1508</v>
      </c>
      <c r="J13" s="587" t="s">
        <v>1511</v>
      </c>
      <c r="K13" s="588"/>
    </row>
    <row r="14" spans="1:11" ht="20.25">
      <c r="A14" s="588"/>
      <c r="B14" s="587"/>
      <c r="C14" s="587" t="s">
        <v>1494</v>
      </c>
      <c r="D14" s="587" t="s">
        <v>1497</v>
      </c>
      <c r="E14" s="590"/>
      <c r="F14" s="591"/>
      <c r="G14" s="590"/>
      <c r="H14" s="590"/>
      <c r="I14" s="592" t="s">
        <v>1509</v>
      </c>
      <c r="J14" s="587" t="s">
        <v>1512</v>
      </c>
      <c r="K14" s="588"/>
    </row>
    <row r="15" spans="1:11" ht="20.25">
      <c r="A15" s="588"/>
      <c r="B15" s="587"/>
      <c r="C15" s="587"/>
      <c r="D15" s="587" t="s">
        <v>1498</v>
      </c>
      <c r="E15" s="593"/>
      <c r="F15" s="594"/>
      <c r="G15" s="593"/>
      <c r="H15" s="595"/>
      <c r="I15" s="592"/>
      <c r="J15" s="587"/>
      <c r="K15" s="588"/>
    </row>
    <row r="16" spans="1:11" ht="20.25">
      <c r="A16" s="588"/>
      <c r="B16" s="587"/>
      <c r="C16" s="587"/>
      <c r="D16" s="587" t="s">
        <v>1501</v>
      </c>
      <c r="E16" s="593"/>
      <c r="F16" s="594"/>
      <c r="G16" s="593"/>
      <c r="H16" s="595"/>
      <c r="I16" s="592"/>
      <c r="J16" s="587"/>
      <c r="K16" s="588"/>
    </row>
    <row r="17" spans="1:11" ht="20.25">
      <c r="A17" s="588"/>
      <c r="B17" s="587"/>
      <c r="C17" s="587"/>
      <c r="D17" s="587" t="s">
        <v>1499</v>
      </c>
      <c r="E17" s="593"/>
      <c r="F17" s="594"/>
      <c r="G17" s="593"/>
      <c r="H17" s="595"/>
      <c r="I17" s="592"/>
      <c r="J17" s="587"/>
      <c r="K17" s="588"/>
    </row>
    <row r="18" spans="1:11" ht="20.25">
      <c r="A18" s="588"/>
      <c r="B18" s="587"/>
      <c r="C18" s="596"/>
      <c r="D18" s="587" t="s">
        <v>19</v>
      </c>
      <c r="E18" s="593"/>
      <c r="F18" s="594"/>
      <c r="G18" s="593"/>
      <c r="H18" s="595"/>
      <c r="I18" s="592"/>
      <c r="J18" s="596"/>
      <c r="K18" s="588"/>
    </row>
    <row r="19" spans="1:11" ht="20.25">
      <c r="A19" s="588"/>
      <c r="B19" s="587"/>
      <c r="C19" s="587"/>
      <c r="D19" s="587" t="s">
        <v>1502</v>
      </c>
      <c r="E19" s="593"/>
      <c r="F19" s="594"/>
      <c r="G19" s="593"/>
      <c r="H19" s="595"/>
      <c r="I19" s="592"/>
      <c r="J19" s="597"/>
      <c r="K19" s="598"/>
    </row>
    <row r="20" spans="1:11" ht="20.25">
      <c r="A20" s="581">
        <v>2</v>
      </c>
      <c r="B20" s="582" t="s">
        <v>1493</v>
      </c>
      <c r="C20" s="582" t="s">
        <v>1510</v>
      </c>
      <c r="D20" s="582" t="s">
        <v>1529</v>
      </c>
      <c r="E20" s="583">
        <v>30000</v>
      </c>
      <c r="F20" s="584"/>
      <c r="G20" s="583">
        <v>30000</v>
      </c>
      <c r="H20" s="585">
        <v>30000</v>
      </c>
      <c r="I20" s="586" t="s">
        <v>1437</v>
      </c>
      <c r="J20" s="587" t="s">
        <v>1495</v>
      </c>
      <c r="K20" s="588" t="s">
        <v>131</v>
      </c>
    </row>
    <row r="21" spans="1:11" ht="20.25">
      <c r="A21" s="588"/>
      <c r="B21" s="587"/>
      <c r="C21" s="587" t="s">
        <v>1495</v>
      </c>
      <c r="D21" s="587" t="s">
        <v>1530</v>
      </c>
      <c r="E21" s="590" t="s">
        <v>138</v>
      </c>
      <c r="F21" s="591"/>
      <c r="G21" s="590" t="s">
        <v>138</v>
      </c>
      <c r="H21" s="590" t="s">
        <v>138</v>
      </c>
      <c r="I21" s="592" t="s">
        <v>1508</v>
      </c>
      <c r="J21" s="587" t="s">
        <v>1511</v>
      </c>
      <c r="K21" s="588"/>
    </row>
    <row r="22" spans="1:11" ht="20.25">
      <c r="A22" s="588"/>
      <c r="B22" s="587"/>
      <c r="C22" s="587" t="s">
        <v>1494</v>
      </c>
      <c r="D22" s="587"/>
      <c r="E22" s="590"/>
      <c r="F22" s="591"/>
      <c r="G22" s="590"/>
      <c r="H22" s="590"/>
      <c r="I22" s="592" t="s">
        <v>1509</v>
      </c>
      <c r="J22" s="587" t="s">
        <v>1512</v>
      </c>
      <c r="K22" s="588"/>
    </row>
    <row r="23" spans="1:11" ht="20.25">
      <c r="A23" s="598"/>
      <c r="B23" s="597"/>
      <c r="C23" s="597"/>
      <c r="D23" s="597"/>
      <c r="E23" s="599"/>
      <c r="F23" s="600"/>
      <c r="G23" s="599"/>
      <c r="H23" s="601"/>
      <c r="I23" s="602"/>
      <c r="J23" s="597"/>
      <c r="K23" s="598"/>
    </row>
    <row r="24" spans="1:11" ht="20.25">
      <c r="A24" s="581">
        <v>3</v>
      </c>
      <c r="B24" s="582" t="s">
        <v>1493</v>
      </c>
      <c r="C24" s="582" t="s">
        <v>1510</v>
      </c>
      <c r="D24" s="582" t="s">
        <v>1529</v>
      </c>
      <c r="E24" s="583">
        <v>50000</v>
      </c>
      <c r="F24" s="584"/>
      <c r="G24" s="583">
        <v>50000</v>
      </c>
      <c r="H24" s="585">
        <v>50000</v>
      </c>
      <c r="I24" s="586" t="s">
        <v>1437</v>
      </c>
      <c r="J24" s="587" t="s">
        <v>1495</v>
      </c>
      <c r="K24" s="588" t="s">
        <v>24</v>
      </c>
    </row>
    <row r="25" spans="1:11" ht="20.25">
      <c r="A25" s="588"/>
      <c r="B25" s="587"/>
      <c r="C25" s="587" t="s">
        <v>1495</v>
      </c>
      <c r="D25" s="587" t="s">
        <v>1531</v>
      </c>
      <c r="E25" s="590" t="s">
        <v>138</v>
      </c>
      <c r="F25" s="591"/>
      <c r="G25" s="590" t="s">
        <v>138</v>
      </c>
      <c r="H25" s="590" t="s">
        <v>138</v>
      </c>
      <c r="I25" s="592" t="s">
        <v>1508</v>
      </c>
      <c r="J25" s="587" t="s">
        <v>1511</v>
      </c>
      <c r="K25" s="588"/>
    </row>
    <row r="26" spans="1:11" ht="20.25">
      <c r="A26" s="588"/>
      <c r="B26" s="587"/>
      <c r="C26" s="587" t="s">
        <v>1494</v>
      </c>
      <c r="D26" s="587"/>
      <c r="E26" s="590"/>
      <c r="F26" s="591"/>
      <c r="G26" s="590"/>
      <c r="H26" s="590"/>
      <c r="I26" s="592" t="s">
        <v>1509</v>
      </c>
      <c r="J26" s="587" t="s">
        <v>1512</v>
      </c>
      <c r="K26" s="588"/>
    </row>
    <row r="27" spans="1:11" ht="20.25">
      <c r="A27" s="598"/>
      <c r="B27" s="597"/>
      <c r="C27" s="597"/>
      <c r="D27" s="597"/>
      <c r="E27" s="599"/>
      <c r="F27" s="600"/>
      <c r="G27" s="599"/>
      <c r="H27" s="601"/>
      <c r="I27" s="602"/>
      <c r="J27" s="603"/>
      <c r="K27" s="598"/>
    </row>
    <row r="28" spans="1:11" ht="20.25">
      <c r="A28" s="604"/>
      <c r="B28" s="605"/>
      <c r="C28" s="605"/>
      <c r="D28" s="606"/>
      <c r="E28" s="606">
        <v>111</v>
      </c>
      <c r="F28" s="607"/>
      <c r="G28" s="607"/>
      <c r="H28" s="607"/>
      <c r="I28" s="608"/>
      <c r="J28" s="605"/>
      <c r="K28" s="604"/>
    </row>
    <row r="29" spans="1:11" s="550" customFormat="1" ht="20.25">
      <c r="A29" s="557" t="s">
        <v>1150</v>
      </c>
      <c r="B29" s="558"/>
      <c r="C29" s="558"/>
      <c r="D29" s="559"/>
      <c r="E29" s="560"/>
      <c r="F29" s="561"/>
      <c r="G29" s="560"/>
      <c r="H29" s="560"/>
      <c r="I29" s="562"/>
      <c r="J29" s="563"/>
      <c r="K29" s="563"/>
    </row>
    <row r="30" spans="1:11" s="550" customFormat="1" ht="20.25">
      <c r="A30" s="557" t="s">
        <v>1151</v>
      </c>
      <c r="B30" s="564"/>
      <c r="C30" s="565"/>
      <c r="D30" s="566"/>
      <c r="E30" s="567"/>
      <c r="F30" s="568"/>
      <c r="G30" s="567"/>
      <c r="H30" s="567"/>
      <c r="I30" s="569"/>
      <c r="J30" s="570"/>
      <c r="K30" s="570"/>
    </row>
    <row r="31" spans="1:11" s="557" customFormat="1" ht="20.25">
      <c r="A31" s="742" t="s">
        <v>4</v>
      </c>
      <c r="B31" s="742" t="s">
        <v>3</v>
      </c>
      <c r="C31" s="742" t="s">
        <v>5</v>
      </c>
      <c r="D31" s="742" t="s">
        <v>6</v>
      </c>
      <c r="E31" s="745" t="s">
        <v>63</v>
      </c>
      <c r="F31" s="746"/>
      <c r="G31" s="746"/>
      <c r="H31" s="747"/>
      <c r="I31" s="571" t="s">
        <v>20</v>
      </c>
      <c r="J31" s="572" t="s">
        <v>7</v>
      </c>
      <c r="K31" s="572" t="s">
        <v>8</v>
      </c>
    </row>
    <row r="32" spans="1:11" s="557" customFormat="1" ht="20.25">
      <c r="A32" s="743"/>
      <c r="B32" s="743"/>
      <c r="C32" s="743"/>
      <c r="D32" s="743"/>
      <c r="E32" s="573" t="s">
        <v>245</v>
      </c>
      <c r="F32" s="574"/>
      <c r="G32" s="573" t="s">
        <v>246</v>
      </c>
      <c r="H32" s="573" t="s">
        <v>247</v>
      </c>
      <c r="I32" s="575" t="s">
        <v>21</v>
      </c>
      <c r="J32" s="576" t="s">
        <v>64</v>
      </c>
      <c r="K32" s="576" t="s">
        <v>9</v>
      </c>
    </row>
    <row r="33" spans="1:11" s="557" customFormat="1" ht="20.25">
      <c r="A33" s="744"/>
      <c r="B33" s="744"/>
      <c r="C33" s="744"/>
      <c r="D33" s="577" t="s">
        <v>16</v>
      </c>
      <c r="E33" s="577" t="s">
        <v>15</v>
      </c>
      <c r="F33" s="578"/>
      <c r="G33" s="577" t="s">
        <v>15</v>
      </c>
      <c r="H33" s="577" t="s">
        <v>15</v>
      </c>
      <c r="I33" s="579"/>
      <c r="J33" s="580"/>
      <c r="K33" s="580"/>
    </row>
    <row r="34" spans="1:11" ht="20.25">
      <c r="A34" s="581">
        <v>4</v>
      </c>
      <c r="B34" s="582" t="s">
        <v>1513</v>
      </c>
      <c r="C34" s="582" t="s">
        <v>1510</v>
      </c>
      <c r="D34" s="582" t="s">
        <v>1515</v>
      </c>
      <c r="E34" s="583">
        <v>35000</v>
      </c>
      <c r="F34" s="584"/>
      <c r="G34" s="583">
        <v>35000</v>
      </c>
      <c r="H34" s="585">
        <v>35000</v>
      </c>
      <c r="I34" s="586" t="s">
        <v>1437</v>
      </c>
      <c r="J34" s="587" t="s">
        <v>1495</v>
      </c>
      <c r="K34" s="588" t="s">
        <v>31</v>
      </c>
    </row>
    <row r="35" spans="1:11" ht="20.25">
      <c r="A35" s="588"/>
      <c r="B35" s="587" t="s">
        <v>1514</v>
      </c>
      <c r="C35" s="587" t="s">
        <v>1495</v>
      </c>
      <c r="D35" s="587" t="s">
        <v>1501</v>
      </c>
      <c r="E35" s="590" t="s">
        <v>138</v>
      </c>
      <c r="F35" s="591"/>
      <c r="G35" s="590" t="s">
        <v>138</v>
      </c>
      <c r="H35" s="590" t="s">
        <v>138</v>
      </c>
      <c r="I35" s="592" t="s">
        <v>1508</v>
      </c>
      <c r="J35" s="587" t="s">
        <v>1511</v>
      </c>
      <c r="K35" s="588"/>
    </row>
    <row r="36" spans="1:11" ht="20.25">
      <c r="A36" s="588"/>
      <c r="B36" s="587"/>
      <c r="C36" s="587" t="s">
        <v>1494</v>
      </c>
      <c r="D36" s="587" t="s">
        <v>1516</v>
      </c>
      <c r="E36" s="590"/>
      <c r="F36" s="591"/>
      <c r="G36" s="590"/>
      <c r="H36" s="590"/>
      <c r="I36" s="592" t="s">
        <v>1509</v>
      </c>
      <c r="J36" s="587" t="s">
        <v>1512</v>
      </c>
      <c r="K36" s="588"/>
    </row>
    <row r="37" spans="1:11" ht="20.25">
      <c r="A37" s="598"/>
      <c r="B37" s="597"/>
      <c r="C37" s="597"/>
      <c r="D37" s="597" t="s">
        <v>1517</v>
      </c>
      <c r="E37" s="599"/>
      <c r="F37" s="600"/>
      <c r="G37" s="599"/>
      <c r="H37" s="601"/>
      <c r="I37" s="602"/>
      <c r="J37" s="597"/>
      <c r="K37" s="598"/>
    </row>
    <row r="38" spans="1:11" ht="20.25">
      <c r="A38" s="588">
        <v>5</v>
      </c>
      <c r="B38" s="587" t="s">
        <v>1518</v>
      </c>
      <c r="C38" s="587" t="s">
        <v>1520</v>
      </c>
      <c r="D38" s="587" t="s">
        <v>1524</v>
      </c>
      <c r="E38" s="583">
        <v>20000</v>
      </c>
      <c r="F38" s="584"/>
      <c r="G38" s="583">
        <v>20000</v>
      </c>
      <c r="H38" s="585">
        <v>20000</v>
      </c>
      <c r="I38" s="586" t="s">
        <v>1437</v>
      </c>
      <c r="J38" s="587" t="s">
        <v>1495</v>
      </c>
      <c r="K38" s="588" t="s">
        <v>31</v>
      </c>
    </row>
    <row r="39" spans="1:11" ht="20.25">
      <c r="A39" s="588"/>
      <c r="B39" s="587" t="s">
        <v>1519</v>
      </c>
      <c r="C39" s="587" t="s">
        <v>1522</v>
      </c>
      <c r="D39" s="587" t="s">
        <v>1523</v>
      </c>
      <c r="E39" s="590" t="s">
        <v>138</v>
      </c>
      <c r="F39" s="591"/>
      <c r="G39" s="590" t="s">
        <v>138</v>
      </c>
      <c r="H39" s="590" t="s">
        <v>138</v>
      </c>
      <c r="I39" s="592" t="s">
        <v>1508</v>
      </c>
      <c r="J39" s="587" t="s">
        <v>1511</v>
      </c>
      <c r="K39" s="588"/>
    </row>
    <row r="40" spans="1:11" ht="20.25">
      <c r="A40" s="588"/>
      <c r="B40" s="587"/>
      <c r="C40" s="587" t="s">
        <v>1521</v>
      </c>
      <c r="D40" s="587"/>
      <c r="E40" s="593"/>
      <c r="F40" s="594"/>
      <c r="G40" s="593"/>
      <c r="H40" s="595"/>
      <c r="I40" s="592" t="s">
        <v>1509</v>
      </c>
      <c r="J40" s="587" t="s">
        <v>1512</v>
      </c>
      <c r="K40" s="588"/>
    </row>
    <row r="41" spans="1:11" ht="20.25">
      <c r="A41" s="598"/>
      <c r="B41" s="609"/>
      <c r="C41" s="610"/>
      <c r="D41" s="597"/>
      <c r="E41" s="599"/>
      <c r="F41" s="600"/>
      <c r="G41" s="599"/>
      <c r="H41" s="601"/>
      <c r="I41" s="602"/>
      <c r="J41" s="603"/>
      <c r="K41" s="598"/>
    </row>
    <row r="42" spans="1:11" ht="20.25">
      <c r="A42" s="588">
        <v>6</v>
      </c>
      <c r="B42" s="587" t="s">
        <v>118</v>
      </c>
      <c r="C42" s="587" t="s">
        <v>1525</v>
      </c>
      <c r="D42" s="587" t="s">
        <v>1527</v>
      </c>
      <c r="E42" s="583">
        <v>200000</v>
      </c>
      <c r="F42" s="584"/>
      <c r="G42" s="583">
        <v>200000</v>
      </c>
      <c r="H42" s="585">
        <v>200000</v>
      </c>
      <c r="I42" s="586" t="s">
        <v>1437</v>
      </c>
      <c r="J42" s="587" t="s">
        <v>1495</v>
      </c>
      <c r="K42" s="588" t="s">
        <v>31</v>
      </c>
    </row>
    <row r="43" spans="1:11" ht="20.25">
      <c r="A43" s="588"/>
      <c r="B43" s="587"/>
      <c r="C43" s="587" t="s">
        <v>1526</v>
      </c>
      <c r="D43" s="587" t="s">
        <v>1533</v>
      </c>
      <c r="E43" s="590" t="s">
        <v>138</v>
      </c>
      <c r="F43" s="591"/>
      <c r="G43" s="590" t="s">
        <v>138</v>
      </c>
      <c r="H43" s="590" t="s">
        <v>138</v>
      </c>
      <c r="I43" s="592" t="s">
        <v>1508</v>
      </c>
      <c r="J43" s="587" t="s">
        <v>1511</v>
      </c>
      <c r="K43" s="588"/>
    </row>
    <row r="44" spans="1:11" ht="20.25">
      <c r="A44" s="588"/>
      <c r="B44" s="587"/>
      <c r="C44" s="587"/>
      <c r="D44" s="587" t="s">
        <v>1528</v>
      </c>
      <c r="E44" s="593"/>
      <c r="F44" s="594"/>
      <c r="G44" s="593"/>
      <c r="H44" s="595"/>
      <c r="I44" s="592" t="s">
        <v>1509</v>
      </c>
      <c r="J44" s="587" t="s">
        <v>1512</v>
      </c>
      <c r="K44" s="588"/>
    </row>
    <row r="45" spans="1:11" ht="20.25">
      <c r="A45" s="598"/>
      <c r="B45" s="597"/>
      <c r="C45" s="597"/>
      <c r="D45" s="597"/>
      <c r="E45" s="611"/>
      <c r="F45" s="612"/>
      <c r="G45" s="611"/>
      <c r="H45" s="611"/>
      <c r="I45" s="613"/>
      <c r="J45" s="613"/>
      <c r="K45" s="598"/>
    </row>
    <row r="46" spans="1:11" ht="20.25">
      <c r="A46" s="588">
        <v>7</v>
      </c>
      <c r="B46" s="587" t="s">
        <v>118</v>
      </c>
      <c r="C46" s="587" t="s">
        <v>1525</v>
      </c>
      <c r="D46" s="587" t="s">
        <v>1532</v>
      </c>
      <c r="E46" s="583">
        <v>30000</v>
      </c>
      <c r="F46" s="584"/>
      <c r="G46" s="583">
        <v>30000</v>
      </c>
      <c r="H46" s="585">
        <v>30000</v>
      </c>
      <c r="I46" s="586" t="s">
        <v>1437</v>
      </c>
      <c r="J46" s="587" t="s">
        <v>1495</v>
      </c>
      <c r="K46" s="588" t="s">
        <v>131</v>
      </c>
    </row>
    <row r="47" spans="1:11" ht="20.25">
      <c r="A47" s="588"/>
      <c r="B47" s="587"/>
      <c r="C47" s="587" t="s">
        <v>1526</v>
      </c>
      <c r="D47" s="587" t="s">
        <v>1534</v>
      </c>
      <c r="E47" s="590" t="s">
        <v>138</v>
      </c>
      <c r="F47" s="591"/>
      <c r="G47" s="590" t="s">
        <v>138</v>
      </c>
      <c r="H47" s="590" t="s">
        <v>138</v>
      </c>
      <c r="I47" s="592" t="s">
        <v>1508</v>
      </c>
      <c r="J47" s="587" t="s">
        <v>1511</v>
      </c>
      <c r="K47" s="588"/>
    </row>
    <row r="48" spans="1:11" ht="20.25">
      <c r="A48" s="588"/>
      <c r="B48" s="587"/>
      <c r="C48" s="587"/>
      <c r="D48" s="587" t="s">
        <v>1528</v>
      </c>
      <c r="E48" s="593"/>
      <c r="F48" s="594"/>
      <c r="G48" s="593"/>
      <c r="H48" s="595"/>
      <c r="I48" s="592" t="s">
        <v>1509</v>
      </c>
      <c r="J48" s="587" t="s">
        <v>1512</v>
      </c>
      <c r="K48" s="588"/>
    </row>
    <row r="49" spans="1:11" ht="20.25">
      <c r="A49" s="598"/>
      <c r="B49" s="614"/>
      <c r="C49" s="603"/>
      <c r="D49" s="597"/>
      <c r="E49" s="611"/>
      <c r="F49" s="612"/>
      <c r="G49" s="611"/>
      <c r="H49" s="611"/>
      <c r="I49" s="602"/>
      <c r="J49" s="597"/>
      <c r="K49" s="598"/>
    </row>
    <row r="50" spans="1:11" ht="20.25">
      <c r="A50" s="588">
        <v>8</v>
      </c>
      <c r="B50" s="587" t="s">
        <v>118</v>
      </c>
      <c r="C50" s="587" t="s">
        <v>1525</v>
      </c>
      <c r="D50" s="587" t="s">
        <v>1532</v>
      </c>
      <c r="E50" s="583">
        <v>50000</v>
      </c>
      <c r="F50" s="584"/>
      <c r="G50" s="583">
        <v>50000</v>
      </c>
      <c r="H50" s="585">
        <v>50000</v>
      </c>
      <c r="I50" s="586" t="s">
        <v>1437</v>
      </c>
      <c r="J50" s="587" t="s">
        <v>1495</v>
      </c>
      <c r="K50" s="588" t="s">
        <v>24</v>
      </c>
    </row>
    <row r="51" spans="1:11" ht="20.25">
      <c r="A51" s="588"/>
      <c r="B51" s="587"/>
      <c r="C51" s="587" t="s">
        <v>1526</v>
      </c>
      <c r="D51" s="587" t="s">
        <v>1535</v>
      </c>
      <c r="E51" s="590" t="s">
        <v>138</v>
      </c>
      <c r="F51" s="591"/>
      <c r="G51" s="590" t="s">
        <v>138</v>
      </c>
      <c r="H51" s="590" t="s">
        <v>138</v>
      </c>
      <c r="I51" s="592" t="s">
        <v>1508</v>
      </c>
      <c r="J51" s="587" t="s">
        <v>1511</v>
      </c>
      <c r="K51" s="588"/>
    </row>
    <row r="52" spans="1:11" ht="20.25">
      <c r="A52" s="598"/>
      <c r="B52" s="597"/>
      <c r="C52" s="597"/>
      <c r="D52" s="597" t="s">
        <v>1528</v>
      </c>
      <c r="E52" s="599"/>
      <c r="F52" s="600"/>
      <c r="G52" s="599"/>
      <c r="H52" s="601"/>
      <c r="I52" s="602" t="s">
        <v>1509</v>
      </c>
      <c r="J52" s="597" t="s">
        <v>1512</v>
      </c>
      <c r="K52" s="598"/>
    </row>
    <row r="53" spans="1:11" ht="20.25">
      <c r="A53" s="588">
        <v>9</v>
      </c>
      <c r="B53" s="615" t="s">
        <v>122</v>
      </c>
      <c r="C53" s="587" t="s">
        <v>1536</v>
      </c>
      <c r="D53" s="587" t="s">
        <v>1542</v>
      </c>
      <c r="E53" s="583">
        <v>50000</v>
      </c>
      <c r="F53" s="584"/>
      <c r="G53" s="583">
        <v>50000</v>
      </c>
      <c r="H53" s="585">
        <v>50000</v>
      </c>
      <c r="I53" s="592" t="s">
        <v>1543</v>
      </c>
      <c r="J53" s="592" t="s">
        <v>1539</v>
      </c>
      <c r="K53" s="588" t="s">
        <v>31</v>
      </c>
    </row>
    <row r="54" spans="1:11" ht="20.25">
      <c r="A54" s="588"/>
      <c r="B54" s="615"/>
      <c r="C54" s="587" t="s">
        <v>1537</v>
      </c>
      <c r="D54" s="587" t="s">
        <v>133</v>
      </c>
      <c r="E54" s="590" t="s">
        <v>138</v>
      </c>
      <c r="F54" s="591"/>
      <c r="G54" s="590" t="s">
        <v>138</v>
      </c>
      <c r="H54" s="590" t="s">
        <v>138</v>
      </c>
      <c r="I54" s="592" t="s">
        <v>1544</v>
      </c>
      <c r="J54" s="592" t="s">
        <v>1540</v>
      </c>
      <c r="K54" s="588"/>
    </row>
    <row r="55" spans="1:11" ht="20.25">
      <c r="A55" s="598"/>
      <c r="B55" s="597"/>
      <c r="C55" s="597" t="s">
        <v>1538</v>
      </c>
      <c r="D55" s="597"/>
      <c r="E55" s="599"/>
      <c r="F55" s="600"/>
      <c r="G55" s="599"/>
      <c r="H55" s="601"/>
      <c r="I55" s="602" t="s">
        <v>239</v>
      </c>
      <c r="J55" s="597" t="s">
        <v>1541</v>
      </c>
      <c r="K55" s="598"/>
    </row>
    <row r="56" spans="1:11" ht="20.25">
      <c r="A56" s="604"/>
      <c r="B56" s="605"/>
      <c r="C56" s="605"/>
      <c r="D56" s="606"/>
      <c r="E56" s="606">
        <v>112</v>
      </c>
      <c r="F56" s="607"/>
      <c r="G56" s="607"/>
      <c r="H56" s="607"/>
      <c r="I56" s="608"/>
      <c r="J56" s="605"/>
      <c r="K56" s="604"/>
    </row>
    <row r="57" spans="1:11" s="550" customFormat="1" ht="20.25">
      <c r="A57" s="557" t="s">
        <v>1150</v>
      </c>
      <c r="B57" s="558"/>
      <c r="C57" s="558"/>
      <c r="D57" s="559"/>
      <c r="E57" s="560"/>
      <c r="F57" s="561"/>
      <c r="G57" s="560"/>
      <c r="H57" s="560"/>
      <c r="I57" s="562"/>
      <c r="J57" s="563"/>
      <c r="K57" s="563"/>
    </row>
    <row r="58" spans="1:11" s="550" customFormat="1" ht="20.25">
      <c r="A58" s="557" t="s">
        <v>1151</v>
      </c>
      <c r="B58" s="564"/>
      <c r="C58" s="565"/>
      <c r="D58" s="566"/>
      <c r="E58" s="567"/>
      <c r="F58" s="568"/>
      <c r="G58" s="567"/>
      <c r="H58" s="567"/>
      <c r="I58" s="569"/>
      <c r="J58" s="570"/>
      <c r="K58" s="570"/>
    </row>
    <row r="59" spans="1:11" s="557" customFormat="1" ht="20.25">
      <c r="A59" s="742" t="s">
        <v>4</v>
      </c>
      <c r="B59" s="742" t="s">
        <v>3</v>
      </c>
      <c r="C59" s="742" t="s">
        <v>5</v>
      </c>
      <c r="D59" s="742" t="s">
        <v>6</v>
      </c>
      <c r="E59" s="745" t="s">
        <v>63</v>
      </c>
      <c r="F59" s="746"/>
      <c r="G59" s="746"/>
      <c r="H59" s="747"/>
      <c r="I59" s="571" t="s">
        <v>20</v>
      </c>
      <c r="J59" s="572" t="s">
        <v>7</v>
      </c>
      <c r="K59" s="572" t="s">
        <v>8</v>
      </c>
    </row>
    <row r="60" spans="1:11" s="557" customFormat="1" ht="20.25">
      <c r="A60" s="743"/>
      <c r="B60" s="743"/>
      <c r="C60" s="743"/>
      <c r="D60" s="743"/>
      <c r="E60" s="573" t="s">
        <v>245</v>
      </c>
      <c r="F60" s="574"/>
      <c r="G60" s="573" t="s">
        <v>246</v>
      </c>
      <c r="H60" s="573" t="s">
        <v>247</v>
      </c>
      <c r="I60" s="575" t="s">
        <v>21</v>
      </c>
      <c r="J60" s="576" t="s">
        <v>64</v>
      </c>
      <c r="K60" s="576" t="s">
        <v>9</v>
      </c>
    </row>
    <row r="61" spans="1:11" s="557" customFormat="1" ht="20.25">
      <c r="A61" s="744"/>
      <c r="B61" s="744"/>
      <c r="C61" s="744"/>
      <c r="D61" s="577" t="s">
        <v>16</v>
      </c>
      <c r="E61" s="577" t="s">
        <v>15</v>
      </c>
      <c r="F61" s="578"/>
      <c r="G61" s="577" t="s">
        <v>15</v>
      </c>
      <c r="H61" s="577" t="s">
        <v>15</v>
      </c>
      <c r="I61" s="579"/>
      <c r="J61" s="580"/>
      <c r="K61" s="580"/>
    </row>
    <row r="62" spans="1:11" ht="20.25">
      <c r="A62" s="581">
        <v>10</v>
      </c>
      <c r="B62" s="587" t="s">
        <v>1545</v>
      </c>
      <c r="C62" s="587" t="s">
        <v>1547</v>
      </c>
      <c r="D62" s="587" t="s">
        <v>1549</v>
      </c>
      <c r="E62" s="583">
        <v>10000</v>
      </c>
      <c r="F62" s="584"/>
      <c r="G62" s="583">
        <v>10000</v>
      </c>
      <c r="H62" s="585">
        <v>10000</v>
      </c>
      <c r="I62" s="592" t="s">
        <v>1555</v>
      </c>
      <c r="J62" s="592" t="s">
        <v>1552</v>
      </c>
      <c r="K62" s="588" t="s">
        <v>31</v>
      </c>
    </row>
    <row r="63" spans="1:11" ht="20.25">
      <c r="A63" s="588"/>
      <c r="B63" s="587" t="s">
        <v>1546</v>
      </c>
      <c r="C63" s="587" t="s">
        <v>1548</v>
      </c>
      <c r="D63" s="587" t="s">
        <v>1550</v>
      </c>
      <c r="E63" s="590" t="s">
        <v>138</v>
      </c>
      <c r="F63" s="591"/>
      <c r="G63" s="590" t="s">
        <v>138</v>
      </c>
      <c r="H63" s="590" t="s">
        <v>138</v>
      </c>
      <c r="I63" s="616" t="s">
        <v>1556</v>
      </c>
      <c r="J63" s="616" t="s">
        <v>1553</v>
      </c>
      <c r="K63" s="588"/>
    </row>
    <row r="64" spans="1:11" ht="20.25">
      <c r="A64" s="588"/>
      <c r="B64" s="587"/>
      <c r="C64" s="587"/>
      <c r="D64" s="587" t="s">
        <v>1551</v>
      </c>
      <c r="E64" s="593"/>
      <c r="F64" s="594"/>
      <c r="G64" s="593"/>
      <c r="H64" s="595"/>
      <c r="I64" s="592"/>
      <c r="J64" s="592" t="s">
        <v>1554</v>
      </c>
      <c r="K64" s="588"/>
    </row>
    <row r="65" spans="1:11" ht="20.25">
      <c r="A65" s="598"/>
      <c r="B65" s="614"/>
      <c r="C65" s="603"/>
      <c r="D65" s="597"/>
      <c r="E65" s="611"/>
      <c r="F65" s="612"/>
      <c r="G65" s="611"/>
      <c r="H65" s="611"/>
      <c r="I65" s="602"/>
      <c r="J65" s="597"/>
      <c r="K65" s="598"/>
    </row>
    <row r="66" spans="1:11" ht="22.5" customHeight="1">
      <c r="A66" s="588">
        <v>11</v>
      </c>
      <c r="B66" s="615" t="s">
        <v>126</v>
      </c>
      <c r="C66" s="587" t="s">
        <v>1558</v>
      </c>
      <c r="D66" s="617" t="s">
        <v>1565</v>
      </c>
      <c r="E66" s="583">
        <v>20000</v>
      </c>
      <c r="F66" s="584"/>
      <c r="G66" s="583">
        <v>20000</v>
      </c>
      <c r="H66" s="585">
        <v>20000</v>
      </c>
      <c r="I66" s="592" t="s">
        <v>1563</v>
      </c>
      <c r="J66" s="592" t="s">
        <v>1560</v>
      </c>
      <c r="K66" s="588" t="s">
        <v>31</v>
      </c>
    </row>
    <row r="67" spans="1:11" ht="20.25">
      <c r="A67" s="588"/>
      <c r="B67" s="618" t="s">
        <v>1557</v>
      </c>
      <c r="C67" s="587" t="s">
        <v>1559</v>
      </c>
      <c r="D67" s="587" t="s">
        <v>1566</v>
      </c>
      <c r="E67" s="590" t="s">
        <v>138</v>
      </c>
      <c r="F67" s="591"/>
      <c r="G67" s="590" t="s">
        <v>138</v>
      </c>
      <c r="H67" s="590" t="s">
        <v>138</v>
      </c>
      <c r="I67" s="592" t="s">
        <v>1557</v>
      </c>
      <c r="J67" s="592" t="s">
        <v>1561</v>
      </c>
      <c r="K67" s="588"/>
    </row>
    <row r="68" spans="1:11" ht="20.25">
      <c r="A68" s="588"/>
      <c r="B68" s="619"/>
      <c r="C68" s="587" t="s">
        <v>32</v>
      </c>
      <c r="D68" s="587" t="s">
        <v>1567</v>
      </c>
      <c r="E68" s="590"/>
      <c r="F68" s="591"/>
      <c r="G68" s="590"/>
      <c r="H68" s="590"/>
      <c r="I68" s="616" t="s">
        <v>1564</v>
      </c>
      <c r="J68" s="616" t="s">
        <v>1562</v>
      </c>
      <c r="K68" s="588"/>
    </row>
    <row r="69" spans="1:11" ht="20.25">
      <c r="A69" s="598"/>
      <c r="B69" s="614"/>
      <c r="C69" s="597"/>
      <c r="D69" s="597"/>
      <c r="E69" s="599"/>
      <c r="F69" s="600"/>
      <c r="G69" s="599"/>
      <c r="H69" s="601"/>
      <c r="I69" s="602"/>
      <c r="J69" s="602"/>
      <c r="K69" s="598"/>
    </row>
    <row r="70" spans="1:11" ht="20.25">
      <c r="A70" s="588">
        <v>12</v>
      </c>
      <c r="B70" s="620" t="s">
        <v>1597</v>
      </c>
      <c r="C70" s="621" t="s">
        <v>1601</v>
      </c>
      <c r="D70" s="622" t="s">
        <v>1604</v>
      </c>
      <c r="E70" s="583">
        <v>15000</v>
      </c>
      <c r="F70" s="584"/>
      <c r="G70" s="583" t="s">
        <v>25</v>
      </c>
      <c r="H70" s="585" t="s">
        <v>25</v>
      </c>
      <c r="I70" s="592" t="s">
        <v>1606</v>
      </c>
      <c r="J70" s="592" t="s">
        <v>1606</v>
      </c>
      <c r="K70" s="588" t="s">
        <v>31</v>
      </c>
    </row>
    <row r="71" spans="1:11" ht="20.25">
      <c r="A71" s="588"/>
      <c r="B71" s="620" t="s">
        <v>1598</v>
      </c>
      <c r="C71" s="621" t="s">
        <v>1600</v>
      </c>
      <c r="D71" s="622" t="s">
        <v>1605</v>
      </c>
      <c r="E71" s="590" t="s">
        <v>138</v>
      </c>
      <c r="F71" s="591"/>
      <c r="G71" s="590"/>
      <c r="H71" s="590"/>
      <c r="I71" s="620" t="s">
        <v>1607</v>
      </c>
      <c r="J71" s="620" t="s">
        <v>1607</v>
      </c>
      <c r="K71" s="588"/>
    </row>
    <row r="72" spans="1:11" ht="20.25">
      <c r="A72" s="588"/>
      <c r="B72" s="620" t="s">
        <v>1599</v>
      </c>
      <c r="C72" s="621" t="s">
        <v>1603</v>
      </c>
      <c r="D72" s="587"/>
      <c r="E72" s="593"/>
      <c r="F72" s="594"/>
      <c r="G72" s="593"/>
      <c r="H72" s="595"/>
      <c r="I72" s="592" t="s">
        <v>1608</v>
      </c>
      <c r="J72" s="592" t="s">
        <v>1608</v>
      </c>
      <c r="K72" s="588"/>
    </row>
    <row r="73" spans="1:11" ht="20.25">
      <c r="A73" s="588"/>
      <c r="B73" s="587"/>
      <c r="C73" s="587" t="s">
        <v>1602</v>
      </c>
      <c r="D73" s="587"/>
      <c r="E73" s="590"/>
      <c r="F73" s="591"/>
      <c r="G73" s="590"/>
      <c r="H73" s="590"/>
      <c r="I73" s="616" t="s">
        <v>134</v>
      </c>
      <c r="J73" s="616" t="s">
        <v>134</v>
      </c>
      <c r="K73" s="588"/>
    </row>
    <row r="74" spans="1:11" ht="20.25">
      <c r="A74" s="598"/>
      <c r="B74" s="597"/>
      <c r="C74" s="623"/>
      <c r="D74" s="597"/>
      <c r="E74" s="599"/>
      <c r="F74" s="600"/>
      <c r="G74" s="599"/>
      <c r="H74" s="601"/>
      <c r="I74" s="602"/>
      <c r="J74" s="602"/>
      <c r="K74" s="598"/>
    </row>
    <row r="75" spans="1:11" ht="20.25">
      <c r="A75" s="588">
        <v>13</v>
      </c>
      <c r="B75" s="618" t="s">
        <v>1609</v>
      </c>
      <c r="C75" s="621" t="s">
        <v>1612</v>
      </c>
      <c r="D75" s="587" t="s">
        <v>1616</v>
      </c>
      <c r="E75" s="583">
        <v>20000</v>
      </c>
      <c r="F75" s="584"/>
      <c r="G75" s="583">
        <v>20000</v>
      </c>
      <c r="H75" s="585">
        <v>20000</v>
      </c>
      <c r="I75" s="592" t="s">
        <v>1617</v>
      </c>
      <c r="J75" s="592" t="s">
        <v>1619</v>
      </c>
      <c r="K75" s="588" t="s">
        <v>31</v>
      </c>
    </row>
    <row r="76" spans="1:11" ht="20.25">
      <c r="A76" s="588"/>
      <c r="B76" s="619" t="s">
        <v>1610</v>
      </c>
      <c r="C76" s="621" t="s">
        <v>1613</v>
      </c>
      <c r="D76" s="587" t="s">
        <v>133</v>
      </c>
      <c r="E76" s="590" t="s">
        <v>138</v>
      </c>
      <c r="F76" s="591"/>
      <c r="G76" s="590" t="s">
        <v>138</v>
      </c>
      <c r="H76" s="590" t="s">
        <v>138</v>
      </c>
      <c r="I76" s="616" t="s">
        <v>116</v>
      </c>
      <c r="J76" s="621" t="s">
        <v>1618</v>
      </c>
      <c r="K76" s="588"/>
    </row>
    <row r="77" spans="1:11" ht="20.25">
      <c r="A77" s="588"/>
      <c r="B77" s="618" t="s">
        <v>1611</v>
      </c>
      <c r="C77" s="587" t="s">
        <v>1614</v>
      </c>
      <c r="D77" s="587"/>
      <c r="E77" s="593"/>
      <c r="F77" s="594"/>
      <c r="G77" s="593"/>
      <c r="H77" s="595"/>
      <c r="I77" s="592"/>
      <c r="J77" s="587" t="s">
        <v>1614</v>
      </c>
      <c r="K77" s="588"/>
    </row>
    <row r="78" spans="1:11" ht="20.25">
      <c r="A78" s="588"/>
      <c r="B78" s="619" t="s">
        <v>130</v>
      </c>
      <c r="C78" s="587" t="s">
        <v>1615</v>
      </c>
      <c r="D78" s="587"/>
      <c r="E78" s="590"/>
      <c r="F78" s="591"/>
      <c r="G78" s="590"/>
      <c r="H78" s="590"/>
      <c r="I78" s="616"/>
      <c r="J78" s="587" t="s">
        <v>1615</v>
      </c>
      <c r="K78" s="588"/>
    </row>
    <row r="79" spans="1:11" ht="20.25">
      <c r="A79" s="598"/>
      <c r="B79" s="597"/>
      <c r="C79" s="597"/>
      <c r="D79" s="597"/>
      <c r="E79" s="599"/>
      <c r="F79" s="600"/>
      <c r="G79" s="599"/>
      <c r="H79" s="601"/>
      <c r="I79" s="602"/>
      <c r="J79" s="597"/>
      <c r="K79" s="598"/>
    </row>
    <row r="80" spans="1:11" ht="20.25">
      <c r="A80" s="588">
        <v>14</v>
      </c>
      <c r="B80" s="587" t="s">
        <v>1620</v>
      </c>
      <c r="C80" s="587" t="s">
        <v>1623</v>
      </c>
      <c r="D80" s="587" t="s">
        <v>1629</v>
      </c>
      <c r="E80" s="583">
        <v>50000</v>
      </c>
      <c r="F80" s="584"/>
      <c r="G80" s="583">
        <v>50000</v>
      </c>
      <c r="H80" s="585">
        <v>50000</v>
      </c>
      <c r="I80" s="592" t="s">
        <v>1622</v>
      </c>
      <c r="J80" s="592" t="s">
        <v>1626</v>
      </c>
      <c r="K80" s="588" t="s">
        <v>131</v>
      </c>
    </row>
    <row r="81" spans="1:11" ht="20.25">
      <c r="A81" s="588"/>
      <c r="B81" s="587" t="s">
        <v>1621</v>
      </c>
      <c r="C81" s="587" t="s">
        <v>1624</v>
      </c>
      <c r="D81" s="587" t="s">
        <v>32</v>
      </c>
      <c r="E81" s="590" t="s">
        <v>138</v>
      </c>
      <c r="F81" s="591"/>
      <c r="G81" s="590" t="s">
        <v>138</v>
      </c>
      <c r="H81" s="590" t="s">
        <v>138</v>
      </c>
      <c r="I81" s="616" t="s">
        <v>1262</v>
      </c>
      <c r="J81" s="616" t="s">
        <v>1627</v>
      </c>
      <c r="K81" s="588"/>
    </row>
    <row r="82" spans="1:11" ht="20.25">
      <c r="A82" s="588"/>
      <c r="C82" s="587" t="s">
        <v>1625</v>
      </c>
      <c r="D82" s="587"/>
      <c r="E82" s="590"/>
      <c r="F82" s="591"/>
      <c r="G82" s="590"/>
      <c r="H82" s="590"/>
      <c r="I82" s="592"/>
      <c r="J82" s="592" t="s">
        <v>1628</v>
      </c>
      <c r="K82" s="588"/>
    </row>
    <row r="83" spans="1:11" ht="20.25">
      <c r="A83" s="598"/>
      <c r="B83" s="597"/>
      <c r="C83" s="597"/>
      <c r="D83" s="597"/>
      <c r="E83" s="611"/>
      <c r="F83" s="612"/>
      <c r="G83" s="611"/>
      <c r="H83" s="611"/>
      <c r="I83" s="613"/>
      <c r="J83" s="613"/>
      <c r="K83" s="598"/>
    </row>
    <row r="84" spans="1:11" ht="20.25">
      <c r="A84" s="604"/>
      <c r="B84" s="605"/>
      <c r="C84" s="605"/>
      <c r="D84" s="606"/>
      <c r="E84" s="606">
        <v>113</v>
      </c>
      <c r="F84" s="607"/>
      <c r="G84" s="607"/>
      <c r="H84" s="607"/>
      <c r="I84" s="608"/>
      <c r="J84" s="605"/>
      <c r="K84" s="604"/>
    </row>
    <row r="85" spans="1:11" s="550" customFormat="1" ht="20.25">
      <c r="A85" s="557" t="s">
        <v>1150</v>
      </c>
      <c r="B85" s="558"/>
      <c r="C85" s="558"/>
      <c r="D85" s="559"/>
      <c r="E85" s="560"/>
      <c r="F85" s="561"/>
      <c r="G85" s="560"/>
      <c r="H85" s="560"/>
      <c r="I85" s="562"/>
      <c r="J85" s="563"/>
      <c r="K85" s="563"/>
    </row>
    <row r="86" spans="1:11" s="550" customFormat="1" ht="20.25">
      <c r="A86" s="557" t="s">
        <v>1151</v>
      </c>
      <c r="B86" s="564"/>
      <c r="C86" s="565"/>
      <c r="D86" s="566"/>
      <c r="E86" s="567"/>
      <c r="F86" s="568"/>
      <c r="G86" s="567"/>
      <c r="H86" s="567"/>
      <c r="I86" s="569"/>
      <c r="J86" s="570"/>
      <c r="K86" s="570"/>
    </row>
    <row r="87" spans="1:11" s="557" customFormat="1" ht="20.25">
      <c r="A87" s="742" t="s">
        <v>4</v>
      </c>
      <c r="B87" s="742" t="s">
        <v>3</v>
      </c>
      <c r="C87" s="742" t="s">
        <v>5</v>
      </c>
      <c r="D87" s="742" t="s">
        <v>6</v>
      </c>
      <c r="E87" s="745" t="s">
        <v>63</v>
      </c>
      <c r="F87" s="746"/>
      <c r="G87" s="746"/>
      <c r="H87" s="747"/>
      <c r="I87" s="571" t="s">
        <v>20</v>
      </c>
      <c r="J87" s="572" t="s">
        <v>7</v>
      </c>
      <c r="K87" s="572" t="s">
        <v>8</v>
      </c>
    </row>
    <row r="88" spans="1:11" s="557" customFormat="1" ht="20.25">
      <c r="A88" s="743"/>
      <c r="B88" s="743"/>
      <c r="C88" s="743"/>
      <c r="D88" s="743"/>
      <c r="E88" s="573" t="s">
        <v>245</v>
      </c>
      <c r="F88" s="574"/>
      <c r="G88" s="573" t="s">
        <v>246</v>
      </c>
      <c r="H88" s="573" t="s">
        <v>247</v>
      </c>
      <c r="I88" s="575" t="s">
        <v>21</v>
      </c>
      <c r="J88" s="576" t="s">
        <v>64</v>
      </c>
      <c r="K88" s="576" t="s">
        <v>9</v>
      </c>
    </row>
    <row r="89" spans="1:11" s="557" customFormat="1" ht="20.25">
      <c r="A89" s="744"/>
      <c r="B89" s="744"/>
      <c r="C89" s="744"/>
      <c r="D89" s="577" t="s">
        <v>16</v>
      </c>
      <c r="E89" s="577" t="s">
        <v>15</v>
      </c>
      <c r="F89" s="578"/>
      <c r="G89" s="577" t="s">
        <v>15</v>
      </c>
      <c r="H89" s="577" t="s">
        <v>15</v>
      </c>
      <c r="I89" s="579"/>
      <c r="J89" s="580"/>
      <c r="K89" s="580"/>
    </row>
    <row r="90" spans="1:11" ht="20.25">
      <c r="A90" s="588">
        <v>15</v>
      </c>
      <c r="B90" s="587" t="s">
        <v>1635</v>
      </c>
      <c r="C90" s="587" t="s">
        <v>1632</v>
      </c>
      <c r="D90" s="587" t="s">
        <v>1637</v>
      </c>
      <c r="E90" s="583">
        <v>5000</v>
      </c>
      <c r="F90" s="584"/>
      <c r="G90" s="583">
        <v>5000</v>
      </c>
      <c r="H90" s="585">
        <v>5000</v>
      </c>
      <c r="I90" s="592" t="s">
        <v>1622</v>
      </c>
      <c r="J90" s="624" t="s">
        <v>1631</v>
      </c>
      <c r="K90" s="588" t="s">
        <v>131</v>
      </c>
    </row>
    <row r="91" spans="1:11" ht="20.25">
      <c r="A91" s="588"/>
      <c r="B91" s="587" t="s">
        <v>1259</v>
      </c>
      <c r="C91" s="587" t="s">
        <v>1633</v>
      </c>
      <c r="D91" s="587" t="s">
        <v>1636</v>
      </c>
      <c r="E91" s="590" t="s">
        <v>138</v>
      </c>
      <c r="F91" s="591"/>
      <c r="G91" s="590" t="s">
        <v>138</v>
      </c>
      <c r="H91" s="590" t="s">
        <v>138</v>
      </c>
      <c r="I91" s="616" t="s">
        <v>1262</v>
      </c>
      <c r="J91" s="624" t="s">
        <v>1630</v>
      </c>
      <c r="K91" s="588"/>
    </row>
    <row r="92" spans="1:11" ht="20.25">
      <c r="A92" s="588"/>
      <c r="C92" s="587" t="s">
        <v>1634</v>
      </c>
      <c r="D92" s="587"/>
      <c r="E92" s="590"/>
      <c r="F92" s="591"/>
      <c r="G92" s="590"/>
      <c r="H92" s="590"/>
      <c r="I92" s="592"/>
      <c r="J92" s="592"/>
      <c r="K92" s="588"/>
    </row>
    <row r="93" spans="1:11" ht="20.25">
      <c r="A93" s="598"/>
      <c r="B93" s="614"/>
      <c r="C93" s="603"/>
      <c r="D93" s="597"/>
      <c r="E93" s="611"/>
      <c r="F93" s="612"/>
      <c r="G93" s="611"/>
      <c r="H93" s="611"/>
      <c r="I93" s="602"/>
      <c r="J93" s="597"/>
      <c r="K93" s="598"/>
    </row>
    <row r="94" spans="1:11" ht="20.25">
      <c r="A94" s="588">
        <v>16</v>
      </c>
      <c r="B94" s="587" t="s">
        <v>1638</v>
      </c>
      <c r="C94" s="587" t="s">
        <v>1640</v>
      </c>
      <c r="D94" s="587" t="s">
        <v>1643</v>
      </c>
      <c r="E94" s="583">
        <v>10000</v>
      </c>
      <c r="F94" s="584"/>
      <c r="G94" s="583">
        <v>10000</v>
      </c>
      <c r="H94" s="585">
        <v>10000</v>
      </c>
      <c r="I94" s="592" t="s">
        <v>2506</v>
      </c>
      <c r="J94" s="624" t="s">
        <v>2507</v>
      </c>
      <c r="K94" s="588" t="s">
        <v>131</v>
      </c>
    </row>
    <row r="95" spans="1:11" ht="20.25">
      <c r="A95" s="588"/>
      <c r="B95" s="587" t="s">
        <v>1639</v>
      </c>
      <c r="C95" s="587" t="s">
        <v>1641</v>
      </c>
      <c r="D95" s="587" t="s">
        <v>1644</v>
      </c>
      <c r="E95" s="590" t="s">
        <v>138</v>
      </c>
      <c r="F95" s="591"/>
      <c r="G95" s="590" t="s">
        <v>138</v>
      </c>
      <c r="H95" s="590" t="s">
        <v>138</v>
      </c>
      <c r="I95" s="616" t="s">
        <v>1262</v>
      </c>
      <c r="J95" s="587" t="s">
        <v>2508</v>
      </c>
      <c r="K95" s="588"/>
    </row>
    <row r="96" spans="1:11" ht="20.25">
      <c r="A96" s="588"/>
      <c r="C96" s="587" t="s">
        <v>1642</v>
      </c>
      <c r="D96" s="587" t="s">
        <v>171</v>
      </c>
      <c r="E96" s="590"/>
      <c r="F96" s="591"/>
      <c r="G96" s="590"/>
      <c r="H96" s="590"/>
      <c r="I96" s="592"/>
      <c r="J96" s="587" t="s">
        <v>2509</v>
      </c>
      <c r="K96" s="588"/>
    </row>
    <row r="97" spans="1:11" ht="20.25">
      <c r="A97" s="598"/>
      <c r="B97" s="597"/>
      <c r="C97" s="597"/>
      <c r="D97" s="597"/>
      <c r="E97" s="599"/>
      <c r="F97" s="600"/>
      <c r="G97" s="599"/>
      <c r="H97" s="601"/>
      <c r="I97" s="602"/>
      <c r="J97" s="597"/>
      <c r="K97" s="598"/>
    </row>
    <row r="98" spans="1:11" ht="20.25">
      <c r="A98" s="588">
        <v>17</v>
      </c>
      <c r="B98" s="615" t="s">
        <v>1645</v>
      </c>
      <c r="C98" s="587" t="s">
        <v>1647</v>
      </c>
      <c r="D98" s="587" t="s">
        <v>1650</v>
      </c>
      <c r="E98" s="583">
        <v>50000</v>
      </c>
      <c r="F98" s="584"/>
      <c r="G98" s="583">
        <v>50000</v>
      </c>
      <c r="H98" s="585">
        <v>50000</v>
      </c>
      <c r="I98" s="592" t="s">
        <v>1673</v>
      </c>
      <c r="J98" s="592" t="s">
        <v>1652</v>
      </c>
      <c r="K98" s="588" t="s">
        <v>31</v>
      </c>
    </row>
    <row r="99" spans="1:11" ht="20.25">
      <c r="A99" s="588"/>
      <c r="B99" s="615" t="s">
        <v>1646</v>
      </c>
      <c r="C99" s="587" t="s">
        <v>1648</v>
      </c>
      <c r="D99" s="587" t="s">
        <v>1651</v>
      </c>
      <c r="E99" s="590" t="s">
        <v>138</v>
      </c>
      <c r="F99" s="591"/>
      <c r="G99" s="590" t="s">
        <v>138</v>
      </c>
      <c r="H99" s="590" t="s">
        <v>138</v>
      </c>
      <c r="I99" s="592" t="s">
        <v>1674</v>
      </c>
      <c r="J99" s="592" t="s">
        <v>1655</v>
      </c>
      <c r="K99" s="588"/>
    </row>
    <row r="100" spans="1:11" ht="20.25">
      <c r="A100" s="588"/>
      <c r="B100" s="618"/>
      <c r="C100" s="587" t="s">
        <v>1649</v>
      </c>
      <c r="D100" s="587" t="s">
        <v>1653</v>
      </c>
      <c r="E100" s="590"/>
      <c r="F100" s="591"/>
      <c r="G100" s="590"/>
      <c r="H100" s="590"/>
      <c r="I100" s="592"/>
      <c r="J100" s="592" t="s">
        <v>1656</v>
      </c>
      <c r="K100" s="588"/>
    </row>
    <row r="101" spans="1:11" ht="20.25">
      <c r="A101" s="588"/>
      <c r="B101" s="619"/>
      <c r="C101" s="587"/>
      <c r="D101" s="587" t="s">
        <v>1654</v>
      </c>
      <c r="E101" s="590"/>
      <c r="F101" s="591"/>
      <c r="G101" s="590"/>
      <c r="H101" s="590"/>
      <c r="I101" s="616"/>
      <c r="J101" s="616"/>
      <c r="K101" s="588"/>
    </row>
    <row r="102" spans="1:11" ht="20.25">
      <c r="A102" s="598"/>
      <c r="B102" s="597"/>
      <c r="C102" s="597"/>
      <c r="D102" s="597"/>
      <c r="E102" s="599"/>
      <c r="F102" s="600"/>
      <c r="G102" s="599"/>
      <c r="H102" s="601"/>
      <c r="I102" s="602"/>
      <c r="J102" s="597"/>
      <c r="K102" s="598"/>
    </row>
    <row r="103" spans="1:11" ht="20.25">
      <c r="A103" s="588">
        <v>18</v>
      </c>
      <c r="B103" s="618" t="s">
        <v>1657</v>
      </c>
      <c r="C103" s="587" t="s">
        <v>1660</v>
      </c>
      <c r="D103" s="587" t="s">
        <v>1658</v>
      </c>
      <c r="E103" s="583">
        <v>50000</v>
      </c>
      <c r="F103" s="584"/>
      <c r="G103" s="583">
        <v>50000</v>
      </c>
      <c r="H103" s="585">
        <v>50000</v>
      </c>
      <c r="I103" s="592" t="s">
        <v>1437</v>
      </c>
      <c r="J103" s="592" t="s">
        <v>1666</v>
      </c>
      <c r="K103" s="588" t="s">
        <v>31</v>
      </c>
    </row>
    <row r="104" spans="1:11" ht="20.25">
      <c r="A104" s="588"/>
      <c r="B104" s="587" t="s">
        <v>1658</v>
      </c>
      <c r="C104" s="587" t="s">
        <v>1661</v>
      </c>
      <c r="D104" s="587" t="s">
        <v>1663</v>
      </c>
      <c r="E104" s="590" t="s">
        <v>138</v>
      </c>
      <c r="F104" s="591"/>
      <c r="G104" s="590" t="s">
        <v>138</v>
      </c>
      <c r="H104" s="590" t="s">
        <v>138</v>
      </c>
      <c r="I104" s="592" t="s">
        <v>1664</v>
      </c>
      <c r="J104" s="592" t="s">
        <v>1667</v>
      </c>
      <c r="K104" s="588"/>
    </row>
    <row r="105" spans="1:11" ht="20.25">
      <c r="A105" s="588"/>
      <c r="B105" s="619" t="s">
        <v>1659</v>
      </c>
      <c r="C105" s="587" t="s">
        <v>1662</v>
      </c>
      <c r="D105" s="587" t="s">
        <v>133</v>
      </c>
      <c r="E105" s="590"/>
      <c r="F105" s="591"/>
      <c r="G105" s="590"/>
      <c r="H105" s="590"/>
      <c r="I105" s="616" t="s">
        <v>1665</v>
      </c>
      <c r="J105" s="616" t="s">
        <v>1668</v>
      </c>
      <c r="K105" s="588"/>
    </row>
    <row r="106" spans="1:11" ht="20.25">
      <c r="A106" s="598"/>
      <c r="B106" s="609"/>
      <c r="C106" s="610"/>
      <c r="D106" s="597"/>
      <c r="E106" s="599"/>
      <c r="F106" s="600"/>
      <c r="G106" s="599"/>
      <c r="H106" s="601"/>
      <c r="I106" s="602"/>
      <c r="J106" s="603"/>
      <c r="K106" s="598"/>
    </row>
    <row r="107" spans="1:11" ht="20.25">
      <c r="A107" s="588">
        <v>19</v>
      </c>
      <c r="B107" s="589" t="s">
        <v>1669</v>
      </c>
      <c r="C107" s="587" t="s">
        <v>1670</v>
      </c>
      <c r="D107" s="587" t="s">
        <v>1672</v>
      </c>
      <c r="E107" s="583">
        <v>15000</v>
      </c>
      <c r="F107" s="584"/>
      <c r="G107" s="583">
        <v>15000</v>
      </c>
      <c r="H107" s="585">
        <v>15000</v>
      </c>
      <c r="I107" s="592" t="s">
        <v>1675</v>
      </c>
      <c r="J107" s="592" t="s">
        <v>1677</v>
      </c>
      <c r="K107" s="588" t="s">
        <v>31</v>
      </c>
    </row>
    <row r="108" spans="1:11" ht="20.25">
      <c r="A108" s="588"/>
      <c r="C108" s="587" t="s">
        <v>1671</v>
      </c>
      <c r="D108" s="587"/>
      <c r="E108" s="590" t="s">
        <v>138</v>
      </c>
      <c r="F108" s="591"/>
      <c r="G108" s="590" t="s">
        <v>138</v>
      </c>
      <c r="H108" s="590" t="s">
        <v>138</v>
      </c>
      <c r="I108" s="592" t="s">
        <v>1676</v>
      </c>
      <c r="J108" s="592" t="s">
        <v>1678</v>
      </c>
      <c r="K108" s="588"/>
    </row>
    <row r="109" spans="1:11" ht="20.25">
      <c r="A109" s="588"/>
      <c r="B109" s="587"/>
      <c r="C109" s="587"/>
      <c r="D109" s="587"/>
      <c r="E109" s="590"/>
      <c r="F109" s="591"/>
      <c r="G109" s="590"/>
      <c r="H109" s="590"/>
      <c r="I109" s="616"/>
      <c r="J109" s="616" t="s">
        <v>1679</v>
      </c>
      <c r="K109" s="588"/>
    </row>
    <row r="110" spans="1:11" ht="20.25">
      <c r="A110" s="598"/>
      <c r="B110" s="597"/>
      <c r="C110" s="597"/>
      <c r="D110" s="597"/>
      <c r="E110" s="611"/>
      <c r="F110" s="612"/>
      <c r="G110" s="611"/>
      <c r="H110" s="611"/>
      <c r="I110" s="613"/>
      <c r="J110" s="613"/>
      <c r="K110" s="598"/>
    </row>
    <row r="111" spans="1:11" ht="20.25">
      <c r="A111" s="604"/>
      <c r="B111" s="605"/>
      <c r="C111" s="605"/>
      <c r="D111" s="606"/>
      <c r="E111" s="606">
        <v>114</v>
      </c>
      <c r="F111" s="607"/>
      <c r="G111" s="607"/>
      <c r="H111" s="607"/>
      <c r="I111" s="608"/>
      <c r="J111" s="605"/>
      <c r="K111" s="604"/>
    </row>
    <row r="112" spans="1:11" s="550" customFormat="1" ht="20.25">
      <c r="A112" s="557" t="s">
        <v>1150</v>
      </c>
      <c r="B112" s="558"/>
      <c r="C112" s="558"/>
      <c r="D112" s="559"/>
      <c r="E112" s="560"/>
      <c r="F112" s="561"/>
      <c r="G112" s="560"/>
      <c r="H112" s="560"/>
      <c r="I112" s="562"/>
      <c r="J112" s="563"/>
      <c r="K112" s="563"/>
    </row>
    <row r="113" spans="1:11" s="550" customFormat="1" ht="20.25">
      <c r="A113" s="557" t="s">
        <v>1151</v>
      </c>
      <c r="B113" s="564"/>
      <c r="C113" s="565"/>
      <c r="D113" s="566"/>
      <c r="E113" s="567"/>
      <c r="F113" s="568"/>
      <c r="G113" s="567"/>
      <c r="H113" s="567"/>
      <c r="I113" s="569"/>
      <c r="J113" s="570"/>
      <c r="K113" s="570"/>
    </row>
    <row r="114" spans="1:11" s="557" customFormat="1" ht="20.25">
      <c r="A114" s="742" t="s">
        <v>4</v>
      </c>
      <c r="B114" s="742" t="s">
        <v>3</v>
      </c>
      <c r="C114" s="742" t="s">
        <v>5</v>
      </c>
      <c r="D114" s="742" t="s">
        <v>6</v>
      </c>
      <c r="E114" s="745" t="s">
        <v>63</v>
      </c>
      <c r="F114" s="746"/>
      <c r="G114" s="746"/>
      <c r="H114" s="747"/>
      <c r="I114" s="571" t="s">
        <v>20</v>
      </c>
      <c r="J114" s="572" t="s">
        <v>7</v>
      </c>
      <c r="K114" s="572" t="s">
        <v>8</v>
      </c>
    </row>
    <row r="115" spans="1:11" s="557" customFormat="1" ht="20.25">
      <c r="A115" s="743"/>
      <c r="B115" s="743"/>
      <c r="C115" s="743"/>
      <c r="D115" s="743"/>
      <c r="E115" s="573" t="s">
        <v>245</v>
      </c>
      <c r="F115" s="574"/>
      <c r="G115" s="573" t="s">
        <v>246</v>
      </c>
      <c r="H115" s="573" t="s">
        <v>247</v>
      </c>
      <c r="I115" s="575" t="s">
        <v>21</v>
      </c>
      <c r="J115" s="576" t="s">
        <v>64</v>
      </c>
      <c r="K115" s="576" t="s">
        <v>9</v>
      </c>
    </row>
    <row r="116" spans="1:11" s="557" customFormat="1" ht="20.25">
      <c r="A116" s="744"/>
      <c r="B116" s="744"/>
      <c r="C116" s="744"/>
      <c r="D116" s="577" t="s">
        <v>16</v>
      </c>
      <c r="E116" s="577" t="s">
        <v>15</v>
      </c>
      <c r="F116" s="578"/>
      <c r="G116" s="577" t="s">
        <v>15</v>
      </c>
      <c r="H116" s="577" t="s">
        <v>15</v>
      </c>
      <c r="I116" s="579"/>
      <c r="J116" s="580"/>
      <c r="K116" s="580"/>
    </row>
    <row r="117" spans="1:11" ht="20.25">
      <c r="A117" s="581">
        <v>20</v>
      </c>
      <c r="B117" s="587" t="s">
        <v>1680</v>
      </c>
      <c r="C117" s="587" t="s">
        <v>1682</v>
      </c>
      <c r="D117" s="587" t="s">
        <v>894</v>
      </c>
      <c r="E117" s="583">
        <v>20000</v>
      </c>
      <c r="F117" s="584"/>
      <c r="G117" s="583">
        <v>20000</v>
      </c>
      <c r="H117" s="585">
        <v>20000</v>
      </c>
      <c r="I117" s="592" t="s">
        <v>1684</v>
      </c>
      <c r="J117" s="587" t="s">
        <v>1686</v>
      </c>
      <c r="K117" s="588" t="s">
        <v>31</v>
      </c>
    </row>
    <row r="118" spans="1:11" ht="20.25">
      <c r="A118" s="588"/>
      <c r="B118" s="587" t="s">
        <v>1681</v>
      </c>
      <c r="C118" s="587" t="s">
        <v>1683</v>
      </c>
      <c r="D118" s="587" t="s">
        <v>114</v>
      </c>
      <c r="E118" s="590" t="s">
        <v>138</v>
      </c>
      <c r="F118" s="591"/>
      <c r="G118" s="590" t="s">
        <v>138</v>
      </c>
      <c r="H118" s="590" t="s">
        <v>138</v>
      </c>
      <c r="I118" s="616" t="s">
        <v>1685</v>
      </c>
      <c r="J118" s="587" t="s">
        <v>1683</v>
      </c>
      <c r="K118" s="588"/>
    </row>
    <row r="119" spans="1:11" ht="20.25">
      <c r="A119" s="598"/>
      <c r="B119" s="614"/>
      <c r="C119" s="603"/>
      <c r="D119" s="597"/>
      <c r="E119" s="611"/>
      <c r="F119" s="612"/>
      <c r="G119" s="611"/>
      <c r="H119" s="611"/>
      <c r="I119" s="602"/>
      <c r="J119" s="597"/>
      <c r="K119" s="598"/>
    </row>
    <row r="120" spans="1:11" ht="20.25">
      <c r="A120" s="588">
        <v>21</v>
      </c>
      <c r="B120" s="587" t="s">
        <v>1762</v>
      </c>
      <c r="C120" s="587" t="s">
        <v>1764</v>
      </c>
      <c r="D120" s="587" t="s">
        <v>218</v>
      </c>
      <c r="E120" s="583">
        <v>30000</v>
      </c>
      <c r="F120" s="584"/>
      <c r="G120" s="583">
        <v>30000</v>
      </c>
      <c r="H120" s="585">
        <v>30000</v>
      </c>
      <c r="I120" s="592" t="s">
        <v>1763</v>
      </c>
      <c r="J120" s="587" t="s">
        <v>1767</v>
      </c>
      <c r="K120" s="588" t="s">
        <v>31</v>
      </c>
    </row>
    <row r="121" spans="1:11" ht="20.25">
      <c r="A121" s="588"/>
      <c r="B121" s="618"/>
      <c r="C121" s="587" t="s">
        <v>1765</v>
      </c>
      <c r="D121" s="587" t="s">
        <v>114</v>
      </c>
      <c r="E121" s="590" t="s">
        <v>138</v>
      </c>
      <c r="F121" s="591"/>
      <c r="G121" s="590" t="s">
        <v>138</v>
      </c>
      <c r="H121" s="590" t="s">
        <v>138</v>
      </c>
      <c r="I121" s="592" t="s">
        <v>1769</v>
      </c>
      <c r="J121" s="587" t="s">
        <v>1768</v>
      </c>
      <c r="K121" s="588"/>
    </row>
    <row r="122" spans="1:11" ht="20.25">
      <c r="A122" s="588"/>
      <c r="B122" s="619"/>
      <c r="C122" s="587" t="s">
        <v>1766</v>
      </c>
      <c r="D122" s="587"/>
      <c r="E122" s="590"/>
      <c r="F122" s="591"/>
      <c r="G122" s="590"/>
      <c r="H122" s="590"/>
      <c r="I122" s="616" t="s">
        <v>1770</v>
      </c>
      <c r="J122" s="616"/>
      <c r="K122" s="588"/>
    </row>
    <row r="123" spans="1:11" ht="20.25">
      <c r="A123" s="598"/>
      <c r="B123" s="597"/>
      <c r="C123" s="597"/>
      <c r="D123" s="597"/>
      <c r="E123" s="599"/>
      <c r="F123" s="600"/>
      <c r="G123" s="599"/>
      <c r="H123" s="601"/>
      <c r="I123" s="602"/>
      <c r="J123" s="597"/>
      <c r="K123" s="598"/>
    </row>
    <row r="124" spans="1:11" s="630" customFormat="1" ht="20.25">
      <c r="A124" s="625">
        <v>22</v>
      </c>
      <c r="B124" s="620" t="s">
        <v>313</v>
      </c>
      <c r="C124" s="620" t="s">
        <v>314</v>
      </c>
      <c r="D124" s="626" t="s">
        <v>1819</v>
      </c>
      <c r="E124" s="627">
        <v>7500</v>
      </c>
      <c r="F124" s="628"/>
      <c r="G124" s="627">
        <v>7500</v>
      </c>
      <c r="H124" s="627">
        <v>7500</v>
      </c>
      <c r="I124" s="629" t="s">
        <v>1812</v>
      </c>
      <c r="J124" s="620" t="s">
        <v>1917</v>
      </c>
      <c r="K124" s="625" t="s">
        <v>31</v>
      </c>
    </row>
    <row r="125" spans="1:11" s="630" customFormat="1" ht="20.25">
      <c r="A125" s="625"/>
      <c r="B125" s="620" t="s">
        <v>315</v>
      </c>
      <c r="C125" s="620" t="s">
        <v>1816</v>
      </c>
      <c r="D125" s="620" t="s">
        <v>1820</v>
      </c>
      <c r="E125" s="590" t="s">
        <v>138</v>
      </c>
      <c r="F125" s="591"/>
      <c r="G125" s="590" t="s">
        <v>138</v>
      </c>
      <c r="H125" s="590" t="s">
        <v>138</v>
      </c>
      <c r="I125" s="629" t="s">
        <v>1813</v>
      </c>
      <c r="J125" s="620" t="s">
        <v>1822</v>
      </c>
      <c r="K125" s="631"/>
    </row>
    <row r="126" spans="1:11" s="630" customFormat="1" ht="20.25">
      <c r="A126" s="625"/>
      <c r="B126" s="620" t="s">
        <v>316</v>
      </c>
      <c r="C126" s="620" t="s">
        <v>1817</v>
      </c>
      <c r="D126" s="620" t="s">
        <v>1821</v>
      </c>
      <c r="E126" s="627"/>
      <c r="F126" s="591"/>
      <c r="G126" s="627"/>
      <c r="H126" s="627"/>
      <c r="I126" s="629" t="s">
        <v>1814</v>
      </c>
      <c r="J126" s="620" t="s">
        <v>1918</v>
      </c>
      <c r="K126" s="631"/>
    </row>
    <row r="127" spans="1:11" s="630" customFormat="1" ht="20.25">
      <c r="A127" s="625"/>
      <c r="B127" s="620" t="s">
        <v>317</v>
      </c>
      <c r="C127" s="620" t="s">
        <v>1818</v>
      </c>
      <c r="D127" s="620" t="s">
        <v>1822</v>
      </c>
      <c r="E127" s="627"/>
      <c r="F127" s="591"/>
      <c r="G127" s="625"/>
      <c r="H127" s="620"/>
      <c r="I127" s="625"/>
      <c r="J127" s="620"/>
      <c r="K127" s="631"/>
    </row>
    <row r="128" spans="1:11" s="630" customFormat="1" ht="20.25">
      <c r="A128" s="625"/>
      <c r="B128" s="620" t="s">
        <v>1815</v>
      </c>
      <c r="C128" s="620" t="s">
        <v>193</v>
      </c>
      <c r="D128" s="626"/>
      <c r="E128" s="627"/>
      <c r="F128" s="591"/>
      <c r="G128" s="627"/>
      <c r="H128" s="627"/>
      <c r="I128" s="627"/>
      <c r="J128" s="620"/>
      <c r="K128" s="625"/>
    </row>
    <row r="129" spans="1:11" s="630" customFormat="1" ht="20.25">
      <c r="A129" s="632"/>
      <c r="B129" s="633"/>
      <c r="C129" s="633"/>
      <c r="D129" s="633"/>
      <c r="E129" s="634"/>
      <c r="F129" s="612" t="s">
        <v>25</v>
      </c>
      <c r="G129" s="634"/>
      <c r="H129" s="634"/>
      <c r="I129" s="634"/>
      <c r="J129" s="633"/>
      <c r="K129" s="635"/>
    </row>
    <row r="130" spans="1:11" ht="20.25">
      <c r="A130" s="588">
        <v>23</v>
      </c>
      <c r="B130" s="587" t="s">
        <v>209</v>
      </c>
      <c r="C130" s="587" t="s">
        <v>1431</v>
      </c>
      <c r="D130" s="587" t="s">
        <v>1434</v>
      </c>
      <c r="E130" s="583">
        <v>20000</v>
      </c>
      <c r="F130" s="584"/>
      <c r="G130" s="583">
        <v>20000</v>
      </c>
      <c r="H130" s="585">
        <v>20000</v>
      </c>
      <c r="I130" s="592" t="s">
        <v>1437</v>
      </c>
      <c r="J130" s="596" t="s">
        <v>1439</v>
      </c>
      <c r="K130" s="588" t="s">
        <v>31</v>
      </c>
    </row>
    <row r="131" spans="1:11" ht="20.25">
      <c r="A131" s="588"/>
      <c r="B131" s="619" t="s">
        <v>1430</v>
      </c>
      <c r="C131" s="636" t="s">
        <v>1432</v>
      </c>
      <c r="D131" s="587" t="s">
        <v>1435</v>
      </c>
      <c r="E131" s="590" t="s">
        <v>138</v>
      </c>
      <c r="F131" s="591"/>
      <c r="G131" s="590" t="s">
        <v>138</v>
      </c>
      <c r="H131" s="590" t="s">
        <v>138</v>
      </c>
      <c r="I131" s="592" t="s">
        <v>1438</v>
      </c>
      <c r="J131" s="592" t="s">
        <v>1440</v>
      </c>
      <c r="K131" s="588"/>
    </row>
    <row r="132" spans="1:11" ht="20.25">
      <c r="A132" s="588"/>
      <c r="B132" s="587"/>
      <c r="C132" s="587" t="s">
        <v>1433</v>
      </c>
      <c r="D132" s="587" t="s">
        <v>1436</v>
      </c>
      <c r="E132" s="590"/>
      <c r="F132" s="637"/>
      <c r="G132" s="590"/>
      <c r="H132" s="590"/>
      <c r="I132" s="616" t="s">
        <v>134</v>
      </c>
      <c r="J132" s="616"/>
      <c r="K132" s="588"/>
    </row>
    <row r="133" spans="1:11" ht="20.25">
      <c r="A133" s="598"/>
      <c r="B133" s="614"/>
      <c r="C133" s="603"/>
      <c r="D133" s="597"/>
      <c r="E133" s="611"/>
      <c r="F133" s="612"/>
      <c r="G133" s="611"/>
      <c r="H133" s="611"/>
      <c r="I133" s="613"/>
      <c r="J133" s="613"/>
      <c r="K133" s="598"/>
    </row>
    <row r="134" spans="1:11" ht="21">
      <c r="A134" s="588">
        <v>24</v>
      </c>
      <c r="B134" s="638" t="s">
        <v>199</v>
      </c>
      <c r="C134" s="639" t="s">
        <v>1981</v>
      </c>
      <c r="D134" s="587" t="s">
        <v>1658</v>
      </c>
      <c r="E134" s="627">
        <v>50000</v>
      </c>
      <c r="F134" s="628"/>
      <c r="G134" s="627" t="s">
        <v>25</v>
      </c>
      <c r="H134" s="627" t="s">
        <v>25</v>
      </c>
      <c r="I134" s="592" t="s">
        <v>1982</v>
      </c>
      <c r="J134" s="639" t="s">
        <v>1984</v>
      </c>
      <c r="K134" s="625" t="s">
        <v>31</v>
      </c>
    </row>
    <row r="135" spans="1:11" ht="21">
      <c r="A135" s="588"/>
      <c r="B135" s="640" t="s">
        <v>200</v>
      </c>
      <c r="C135" s="641" t="s">
        <v>201</v>
      </c>
      <c r="D135" s="587" t="s">
        <v>1663</v>
      </c>
      <c r="E135" s="590" t="s">
        <v>138</v>
      </c>
      <c r="F135" s="591"/>
      <c r="G135" s="590"/>
      <c r="H135" s="590"/>
      <c r="I135" s="616" t="s">
        <v>1983</v>
      </c>
      <c r="J135" s="641" t="s">
        <v>202</v>
      </c>
      <c r="K135" s="588"/>
    </row>
    <row r="136" spans="1:11" ht="21">
      <c r="A136" s="588"/>
      <c r="B136" s="642" t="s">
        <v>203</v>
      </c>
      <c r="C136" s="587"/>
      <c r="D136" s="587" t="s">
        <v>133</v>
      </c>
      <c r="E136" s="593"/>
      <c r="F136" s="594"/>
      <c r="G136" s="593"/>
      <c r="H136" s="595"/>
      <c r="I136" s="592" t="s">
        <v>83</v>
      </c>
      <c r="J136" s="641" t="s">
        <v>120</v>
      </c>
      <c r="K136" s="588"/>
    </row>
    <row r="137" spans="1:11" ht="21">
      <c r="A137" s="588"/>
      <c r="B137" s="643"/>
      <c r="C137" s="587"/>
      <c r="D137" s="587"/>
      <c r="E137" s="593"/>
      <c r="F137" s="594"/>
      <c r="G137" s="593"/>
      <c r="H137" s="595"/>
      <c r="I137" s="592"/>
      <c r="J137" s="641"/>
      <c r="K137" s="588"/>
    </row>
    <row r="138" spans="1:11" ht="20.25">
      <c r="A138" s="598"/>
      <c r="B138" s="644"/>
      <c r="C138" s="597"/>
      <c r="D138" s="597"/>
      <c r="E138" s="599"/>
      <c r="F138" s="600"/>
      <c r="G138" s="599"/>
      <c r="H138" s="601"/>
      <c r="I138" s="602"/>
      <c r="J138" s="602"/>
      <c r="K138" s="598"/>
    </row>
    <row r="139" spans="1:11" ht="20.25">
      <c r="A139" s="604"/>
      <c r="B139" s="605"/>
      <c r="C139" s="605"/>
      <c r="D139" s="606"/>
      <c r="E139" s="606">
        <v>115</v>
      </c>
      <c r="F139" s="607"/>
      <c r="G139" s="607"/>
      <c r="H139" s="607"/>
      <c r="I139" s="608"/>
      <c r="J139" s="605"/>
      <c r="K139" s="604"/>
    </row>
    <row r="140" spans="1:11" s="550" customFormat="1" ht="20.25">
      <c r="A140" s="557" t="s">
        <v>1150</v>
      </c>
      <c r="B140" s="558"/>
      <c r="C140" s="558"/>
      <c r="D140" s="559"/>
      <c r="E140" s="560"/>
      <c r="F140" s="561"/>
      <c r="G140" s="560"/>
      <c r="H140" s="560"/>
      <c r="I140" s="562"/>
      <c r="J140" s="563"/>
      <c r="K140" s="563"/>
    </row>
    <row r="141" spans="1:11" s="550" customFormat="1" ht="20.25">
      <c r="A141" s="557" t="s">
        <v>1151</v>
      </c>
      <c r="B141" s="564"/>
      <c r="C141" s="565"/>
      <c r="D141" s="566"/>
      <c r="E141" s="567"/>
      <c r="F141" s="568"/>
      <c r="G141" s="567"/>
      <c r="H141" s="567"/>
      <c r="I141" s="569"/>
      <c r="J141" s="570"/>
      <c r="K141" s="570"/>
    </row>
    <row r="142" spans="1:11" s="557" customFormat="1" ht="20.25">
      <c r="A142" s="742" t="s">
        <v>4</v>
      </c>
      <c r="B142" s="742" t="s">
        <v>3</v>
      </c>
      <c r="C142" s="742" t="s">
        <v>5</v>
      </c>
      <c r="D142" s="742" t="s">
        <v>6</v>
      </c>
      <c r="E142" s="745" t="s">
        <v>63</v>
      </c>
      <c r="F142" s="746"/>
      <c r="G142" s="746"/>
      <c r="H142" s="747"/>
      <c r="I142" s="571" t="s">
        <v>20</v>
      </c>
      <c r="J142" s="572" t="s">
        <v>7</v>
      </c>
      <c r="K142" s="572" t="s">
        <v>8</v>
      </c>
    </row>
    <row r="143" spans="1:11" s="557" customFormat="1" ht="20.25">
      <c r="A143" s="743"/>
      <c r="B143" s="743"/>
      <c r="C143" s="743"/>
      <c r="D143" s="743"/>
      <c r="E143" s="573" t="s">
        <v>245</v>
      </c>
      <c r="F143" s="574"/>
      <c r="G143" s="573" t="s">
        <v>246</v>
      </c>
      <c r="H143" s="573" t="s">
        <v>247</v>
      </c>
      <c r="I143" s="575" t="s">
        <v>21</v>
      </c>
      <c r="J143" s="576" t="s">
        <v>64</v>
      </c>
      <c r="K143" s="576" t="s">
        <v>9</v>
      </c>
    </row>
    <row r="144" spans="1:11" s="557" customFormat="1" ht="20.25">
      <c r="A144" s="744"/>
      <c r="B144" s="744"/>
      <c r="C144" s="744"/>
      <c r="D144" s="577" t="s">
        <v>16</v>
      </c>
      <c r="E144" s="577" t="s">
        <v>15</v>
      </c>
      <c r="F144" s="578"/>
      <c r="G144" s="577" t="s">
        <v>15</v>
      </c>
      <c r="H144" s="577" t="s">
        <v>15</v>
      </c>
      <c r="I144" s="579"/>
      <c r="J144" s="580"/>
      <c r="K144" s="580"/>
    </row>
    <row r="145" spans="1:11" ht="20.25">
      <c r="A145" s="588">
        <v>25</v>
      </c>
      <c r="B145" s="618" t="s">
        <v>1994</v>
      </c>
      <c r="C145" s="587" t="s">
        <v>1996</v>
      </c>
      <c r="D145" s="587" t="s">
        <v>1999</v>
      </c>
      <c r="E145" s="627">
        <v>50000</v>
      </c>
      <c r="F145" s="628"/>
      <c r="G145" s="627" t="s">
        <v>25</v>
      </c>
      <c r="H145" s="627" t="s">
        <v>25</v>
      </c>
      <c r="I145" s="592" t="s">
        <v>1923</v>
      </c>
      <c r="J145" s="592" t="s">
        <v>2002</v>
      </c>
      <c r="K145" s="625" t="s">
        <v>31</v>
      </c>
    </row>
    <row r="146" spans="1:11" ht="20.25">
      <c r="A146" s="588"/>
      <c r="B146" s="619" t="s">
        <v>1995</v>
      </c>
      <c r="C146" s="587" t="s">
        <v>1997</v>
      </c>
      <c r="D146" s="587" t="s">
        <v>2000</v>
      </c>
      <c r="E146" s="590" t="s">
        <v>138</v>
      </c>
      <c r="F146" s="591"/>
      <c r="G146" s="590"/>
      <c r="H146" s="590"/>
      <c r="I146" s="592" t="s">
        <v>1924</v>
      </c>
      <c r="J146" s="616" t="s">
        <v>2003</v>
      </c>
      <c r="K146" s="588"/>
    </row>
    <row r="147" spans="1:11" ht="20.25">
      <c r="A147" s="588"/>
      <c r="B147" s="618"/>
      <c r="C147" s="587" t="s">
        <v>1998</v>
      </c>
      <c r="D147" s="587" t="s">
        <v>2001</v>
      </c>
      <c r="E147" s="593"/>
      <c r="F147" s="594"/>
      <c r="G147" s="593"/>
      <c r="H147" s="595"/>
      <c r="I147" s="592"/>
      <c r="J147" s="592" t="s">
        <v>864</v>
      </c>
      <c r="K147" s="588"/>
    </row>
    <row r="148" spans="1:11" ht="20.25">
      <c r="A148" s="598"/>
      <c r="B148" s="597"/>
      <c r="C148" s="597"/>
      <c r="D148" s="597"/>
      <c r="E148" s="599"/>
      <c r="F148" s="600"/>
      <c r="G148" s="599"/>
      <c r="H148" s="601"/>
      <c r="I148" s="602"/>
      <c r="J148" s="597"/>
      <c r="K148" s="598"/>
    </row>
    <row r="149" spans="1:11" ht="20.25">
      <c r="A149" s="588">
        <v>26</v>
      </c>
      <c r="B149" s="587" t="s">
        <v>2004</v>
      </c>
      <c r="C149" s="587" t="s">
        <v>2006</v>
      </c>
      <c r="D149" s="587" t="s">
        <v>2008</v>
      </c>
      <c r="E149" s="627">
        <v>50000</v>
      </c>
      <c r="F149" s="628"/>
      <c r="G149" s="627" t="s">
        <v>25</v>
      </c>
      <c r="H149" s="627" t="s">
        <v>25</v>
      </c>
      <c r="I149" s="592" t="s">
        <v>2010</v>
      </c>
      <c r="J149" s="592" t="s">
        <v>19</v>
      </c>
      <c r="K149" s="588" t="s">
        <v>131</v>
      </c>
    </row>
    <row r="150" spans="1:11" ht="20.25">
      <c r="A150" s="588"/>
      <c r="B150" s="619" t="s">
        <v>2005</v>
      </c>
      <c r="C150" s="587" t="s">
        <v>2007</v>
      </c>
      <c r="D150" s="587" t="s">
        <v>2009</v>
      </c>
      <c r="E150" s="590" t="s">
        <v>138</v>
      </c>
      <c r="F150" s="591"/>
      <c r="G150" s="590"/>
      <c r="H150" s="590"/>
      <c r="I150" s="616" t="s">
        <v>2011</v>
      </c>
      <c r="J150" s="616" t="s">
        <v>2011</v>
      </c>
      <c r="K150" s="588"/>
    </row>
    <row r="151" spans="1:11" ht="20.25">
      <c r="A151" s="588"/>
      <c r="B151" s="618" t="s">
        <v>133</v>
      </c>
      <c r="C151" s="587"/>
      <c r="D151" s="587"/>
      <c r="E151" s="593"/>
      <c r="F151" s="594"/>
      <c r="G151" s="593"/>
      <c r="H151" s="595"/>
      <c r="I151" s="592" t="s">
        <v>134</v>
      </c>
      <c r="J151" s="592" t="s">
        <v>134</v>
      </c>
      <c r="K151" s="588"/>
    </row>
    <row r="152" spans="1:11" ht="20.25">
      <c r="A152" s="598"/>
      <c r="B152" s="609"/>
      <c r="C152" s="610"/>
      <c r="D152" s="597"/>
      <c r="E152" s="599"/>
      <c r="F152" s="600"/>
      <c r="G152" s="599"/>
      <c r="H152" s="601"/>
      <c r="I152" s="602"/>
      <c r="J152" s="603"/>
      <c r="K152" s="598"/>
    </row>
    <row r="153" spans="1:11" ht="20.25">
      <c r="A153" s="588">
        <v>27</v>
      </c>
      <c r="B153" s="615" t="s">
        <v>2012</v>
      </c>
      <c r="C153" s="587" t="s">
        <v>2013</v>
      </c>
      <c r="D153" s="587" t="s">
        <v>2018</v>
      </c>
      <c r="E153" s="627">
        <v>500000</v>
      </c>
      <c r="F153" s="628"/>
      <c r="G153" s="627">
        <v>500000</v>
      </c>
      <c r="H153" s="627">
        <v>500000</v>
      </c>
      <c r="I153" s="587" t="s">
        <v>2020</v>
      </c>
      <c r="J153" s="587" t="s">
        <v>2023</v>
      </c>
      <c r="K153" s="625" t="s">
        <v>31</v>
      </c>
    </row>
    <row r="154" spans="1:11" ht="20.25">
      <c r="A154" s="588"/>
      <c r="C154" s="587" t="s">
        <v>2014</v>
      </c>
      <c r="D154" s="587" t="s">
        <v>2019</v>
      </c>
      <c r="E154" s="590" t="s">
        <v>138</v>
      </c>
      <c r="F154" s="591"/>
      <c r="G154" s="590" t="s">
        <v>138</v>
      </c>
      <c r="H154" s="590" t="s">
        <v>138</v>
      </c>
      <c r="I154" s="587" t="s">
        <v>2021</v>
      </c>
      <c r="J154" s="587" t="s">
        <v>2024</v>
      </c>
      <c r="K154" s="588"/>
    </row>
    <row r="155" spans="1:11" ht="20.25">
      <c r="A155" s="588"/>
      <c r="C155" s="587" t="s">
        <v>2015</v>
      </c>
      <c r="D155" s="587" t="s">
        <v>115</v>
      </c>
      <c r="E155" s="590"/>
      <c r="F155" s="591"/>
      <c r="G155" s="590"/>
      <c r="H155" s="590"/>
      <c r="I155" s="587" t="s">
        <v>2022</v>
      </c>
      <c r="J155" s="587" t="s">
        <v>2025</v>
      </c>
      <c r="K155" s="588"/>
    </row>
    <row r="156" spans="1:11" ht="20.25">
      <c r="A156" s="588"/>
      <c r="C156" s="587" t="s">
        <v>2016</v>
      </c>
      <c r="D156" s="587"/>
      <c r="E156" s="590"/>
      <c r="F156" s="591"/>
      <c r="G156" s="590"/>
      <c r="H156" s="590"/>
      <c r="I156" s="592" t="s">
        <v>129</v>
      </c>
      <c r="J156" s="587" t="s">
        <v>2017</v>
      </c>
      <c r="K156" s="588"/>
    </row>
    <row r="157" spans="1:11" ht="20.25">
      <c r="A157" s="588"/>
      <c r="B157" s="587"/>
      <c r="C157" s="587" t="s">
        <v>2017</v>
      </c>
      <c r="D157" s="587"/>
      <c r="E157" s="590"/>
      <c r="F157" s="591"/>
      <c r="G157" s="590"/>
      <c r="H157" s="590"/>
      <c r="I157" s="616"/>
      <c r="J157" s="587" t="s">
        <v>226</v>
      </c>
      <c r="K157" s="588"/>
    </row>
    <row r="158" spans="1:11" ht="20.25">
      <c r="A158" s="598"/>
      <c r="B158" s="609"/>
      <c r="C158" s="597"/>
      <c r="D158" s="597"/>
      <c r="E158" s="611"/>
      <c r="F158" s="612"/>
      <c r="G158" s="611"/>
      <c r="H158" s="611"/>
      <c r="I158" s="613"/>
      <c r="J158" s="613"/>
      <c r="K158" s="598"/>
    </row>
    <row r="159" spans="1:11" ht="20.25">
      <c r="A159" s="588">
        <v>28</v>
      </c>
      <c r="B159" s="615" t="s">
        <v>142</v>
      </c>
      <c r="C159" s="587" t="s">
        <v>2026</v>
      </c>
      <c r="D159" s="626" t="s">
        <v>2030</v>
      </c>
      <c r="E159" s="627">
        <v>30000</v>
      </c>
      <c r="F159" s="628"/>
      <c r="G159" s="627">
        <v>30000</v>
      </c>
      <c r="H159" s="627">
        <v>30000</v>
      </c>
      <c r="I159" s="626" t="s">
        <v>2029</v>
      </c>
      <c r="J159" s="626" t="s">
        <v>2029</v>
      </c>
      <c r="K159" s="625" t="s">
        <v>31</v>
      </c>
    </row>
    <row r="160" spans="1:11" ht="20.25">
      <c r="A160" s="588"/>
      <c r="B160" s="615" t="s">
        <v>143</v>
      </c>
      <c r="C160" s="587" t="s">
        <v>2027</v>
      </c>
      <c r="D160" s="620" t="s">
        <v>143</v>
      </c>
      <c r="E160" s="590" t="s">
        <v>138</v>
      </c>
      <c r="F160" s="591"/>
      <c r="G160" s="590" t="s">
        <v>138</v>
      </c>
      <c r="H160" s="590" t="s">
        <v>138</v>
      </c>
      <c r="I160" s="620" t="s">
        <v>2031</v>
      </c>
      <c r="J160" s="620" t="s">
        <v>144</v>
      </c>
      <c r="K160" s="588"/>
    </row>
    <row r="161" spans="1:11" ht="20.25">
      <c r="A161" s="588"/>
      <c r="B161" s="619"/>
      <c r="C161" s="587" t="s">
        <v>2028</v>
      </c>
      <c r="D161" s="620"/>
      <c r="E161" s="590"/>
      <c r="F161" s="591"/>
      <c r="G161" s="590"/>
      <c r="H161" s="590"/>
      <c r="I161" s="616" t="s">
        <v>2032</v>
      </c>
      <c r="J161" s="616"/>
      <c r="K161" s="588"/>
    </row>
    <row r="162" spans="1:11" ht="20.25">
      <c r="A162" s="598"/>
      <c r="B162" s="614"/>
      <c r="C162" s="597"/>
      <c r="D162" s="633"/>
      <c r="E162" s="599"/>
      <c r="F162" s="600"/>
      <c r="G162" s="599"/>
      <c r="H162" s="601"/>
      <c r="I162" s="602"/>
      <c r="J162" s="602"/>
      <c r="K162" s="598"/>
    </row>
    <row r="163" spans="1:11" ht="21">
      <c r="A163" s="588">
        <v>29</v>
      </c>
      <c r="B163" s="638" t="s">
        <v>145</v>
      </c>
      <c r="C163" s="639" t="s">
        <v>2034</v>
      </c>
      <c r="D163" s="587" t="s">
        <v>2037</v>
      </c>
      <c r="E163" s="627">
        <v>360000</v>
      </c>
      <c r="F163" s="628"/>
      <c r="G163" s="627">
        <v>360000</v>
      </c>
      <c r="H163" s="627">
        <v>360000</v>
      </c>
      <c r="I163" s="592" t="s">
        <v>2038</v>
      </c>
      <c r="J163" s="587" t="s">
        <v>2036</v>
      </c>
      <c r="K163" s="625" t="s">
        <v>31</v>
      </c>
    </row>
    <row r="164" spans="1:11" ht="21">
      <c r="A164" s="588"/>
      <c r="B164" s="640" t="s">
        <v>146</v>
      </c>
      <c r="C164" s="641" t="s">
        <v>2035</v>
      </c>
      <c r="D164" s="587" t="s">
        <v>2033</v>
      </c>
      <c r="E164" s="590" t="s">
        <v>138</v>
      </c>
      <c r="F164" s="591"/>
      <c r="G164" s="590" t="s">
        <v>138</v>
      </c>
      <c r="H164" s="590" t="s">
        <v>138</v>
      </c>
      <c r="I164" s="616" t="s">
        <v>2039</v>
      </c>
      <c r="J164" s="587" t="s">
        <v>2035</v>
      </c>
      <c r="K164" s="588"/>
    </row>
    <row r="165" spans="1:11" ht="21">
      <c r="A165" s="588"/>
      <c r="B165" s="642"/>
      <c r="C165" s="587"/>
      <c r="D165" s="587"/>
      <c r="E165" s="593"/>
      <c r="F165" s="594"/>
      <c r="G165" s="593"/>
      <c r="H165" s="595"/>
      <c r="I165" s="592" t="s">
        <v>2040</v>
      </c>
      <c r="J165" s="641"/>
      <c r="K165" s="588"/>
    </row>
    <row r="166" spans="1:11" ht="20.25">
      <c r="A166" s="598"/>
      <c r="B166" s="644"/>
      <c r="C166" s="597"/>
      <c r="D166" s="597"/>
      <c r="E166" s="599"/>
      <c r="F166" s="600"/>
      <c r="G166" s="599"/>
      <c r="H166" s="601"/>
      <c r="I166" s="602"/>
      <c r="J166" s="602"/>
      <c r="K166" s="598"/>
    </row>
    <row r="167" spans="1:11" ht="20.25">
      <c r="A167" s="604"/>
      <c r="B167" s="605"/>
      <c r="C167" s="605"/>
      <c r="D167" s="606"/>
      <c r="E167" s="606">
        <v>116</v>
      </c>
      <c r="F167" s="607"/>
      <c r="G167" s="607"/>
      <c r="H167" s="607"/>
      <c r="I167" s="608"/>
      <c r="J167" s="605"/>
      <c r="K167" s="604"/>
    </row>
    <row r="168" spans="1:11" s="550" customFormat="1" ht="20.25">
      <c r="A168" s="557" t="s">
        <v>1150</v>
      </c>
      <c r="B168" s="558"/>
      <c r="C168" s="558"/>
      <c r="D168" s="559"/>
      <c r="E168" s="560"/>
      <c r="F168" s="561"/>
      <c r="G168" s="560"/>
      <c r="H168" s="560"/>
      <c r="I168" s="562"/>
      <c r="J168" s="563"/>
      <c r="K168" s="563"/>
    </row>
    <row r="169" spans="1:11" s="550" customFormat="1" ht="20.25">
      <c r="A169" s="557" t="s">
        <v>1151</v>
      </c>
      <c r="B169" s="564"/>
      <c r="C169" s="565"/>
      <c r="D169" s="566"/>
      <c r="E169" s="567"/>
      <c r="F169" s="568"/>
      <c r="G169" s="567"/>
      <c r="H169" s="567"/>
      <c r="I169" s="569"/>
      <c r="J169" s="570"/>
      <c r="K169" s="570"/>
    </row>
    <row r="170" spans="1:11" s="557" customFormat="1" ht="20.25">
      <c r="A170" s="742" t="s">
        <v>4</v>
      </c>
      <c r="B170" s="742" t="s">
        <v>3</v>
      </c>
      <c r="C170" s="742" t="s">
        <v>5</v>
      </c>
      <c r="D170" s="742" t="s">
        <v>6</v>
      </c>
      <c r="E170" s="745" t="s">
        <v>63</v>
      </c>
      <c r="F170" s="746"/>
      <c r="G170" s="746"/>
      <c r="H170" s="747"/>
      <c r="I170" s="571" t="s">
        <v>20</v>
      </c>
      <c r="J170" s="572" t="s">
        <v>7</v>
      </c>
      <c r="K170" s="572" t="s">
        <v>8</v>
      </c>
    </row>
    <row r="171" spans="1:11" s="557" customFormat="1" ht="20.25">
      <c r="A171" s="743"/>
      <c r="B171" s="743"/>
      <c r="C171" s="743"/>
      <c r="D171" s="743"/>
      <c r="E171" s="573" t="s">
        <v>245</v>
      </c>
      <c r="F171" s="574"/>
      <c r="G171" s="573" t="s">
        <v>246</v>
      </c>
      <c r="H171" s="573" t="s">
        <v>247</v>
      </c>
      <c r="I171" s="575" t="s">
        <v>21</v>
      </c>
      <c r="J171" s="576" t="s">
        <v>64</v>
      </c>
      <c r="K171" s="576" t="s">
        <v>9</v>
      </c>
    </row>
    <row r="172" spans="1:11" s="557" customFormat="1" ht="20.25">
      <c r="A172" s="744"/>
      <c r="B172" s="744"/>
      <c r="C172" s="744"/>
      <c r="D172" s="577" t="s">
        <v>16</v>
      </c>
      <c r="E172" s="577" t="s">
        <v>15</v>
      </c>
      <c r="F172" s="578"/>
      <c r="G172" s="577" t="s">
        <v>15</v>
      </c>
      <c r="H172" s="577" t="s">
        <v>15</v>
      </c>
      <c r="I172" s="579"/>
      <c r="J172" s="580"/>
      <c r="K172" s="580"/>
    </row>
    <row r="173" spans="1:11" ht="20.25">
      <c r="A173" s="588">
        <v>30</v>
      </c>
      <c r="B173" s="618" t="s">
        <v>127</v>
      </c>
      <c r="C173" s="587" t="s">
        <v>2041</v>
      </c>
      <c r="D173" s="587" t="s">
        <v>2044</v>
      </c>
      <c r="E173" s="627">
        <v>200000</v>
      </c>
      <c r="F173" s="628"/>
      <c r="G173" s="627">
        <v>200000</v>
      </c>
      <c r="H173" s="627">
        <v>200000</v>
      </c>
      <c r="I173" s="592" t="s">
        <v>2046</v>
      </c>
      <c r="J173" s="587" t="s">
        <v>2044</v>
      </c>
      <c r="K173" s="625" t="s">
        <v>31</v>
      </c>
    </row>
    <row r="174" spans="1:11" ht="20.25">
      <c r="A174" s="588"/>
      <c r="B174" s="619"/>
      <c r="C174" s="587" t="s">
        <v>2042</v>
      </c>
      <c r="D174" s="587" t="s">
        <v>2045</v>
      </c>
      <c r="E174" s="590" t="s">
        <v>138</v>
      </c>
      <c r="F174" s="591"/>
      <c r="G174" s="590" t="s">
        <v>138</v>
      </c>
      <c r="H174" s="590" t="s">
        <v>138</v>
      </c>
      <c r="I174" s="592" t="s">
        <v>2047</v>
      </c>
      <c r="J174" s="587" t="s">
        <v>2045</v>
      </c>
      <c r="K174" s="588"/>
    </row>
    <row r="175" spans="1:11" ht="20.25">
      <c r="A175" s="598"/>
      <c r="B175" s="614"/>
      <c r="C175" s="597" t="s">
        <v>2043</v>
      </c>
      <c r="D175" s="597"/>
      <c r="E175" s="599"/>
      <c r="F175" s="600"/>
      <c r="G175" s="599"/>
      <c r="H175" s="601"/>
      <c r="I175" s="602"/>
      <c r="J175" s="602"/>
      <c r="K175" s="598"/>
    </row>
    <row r="176" spans="1:11" ht="20.25">
      <c r="A176" s="588">
        <v>31</v>
      </c>
      <c r="B176" s="618" t="s">
        <v>127</v>
      </c>
      <c r="C176" s="587" t="s">
        <v>2041</v>
      </c>
      <c r="D176" s="587" t="s">
        <v>2044</v>
      </c>
      <c r="E176" s="627">
        <v>30000</v>
      </c>
      <c r="F176" s="628"/>
      <c r="G176" s="627">
        <v>30000</v>
      </c>
      <c r="H176" s="627">
        <v>30000</v>
      </c>
      <c r="I176" s="592" t="s">
        <v>2046</v>
      </c>
      <c r="J176" s="587" t="s">
        <v>2044</v>
      </c>
      <c r="K176" s="625" t="s">
        <v>131</v>
      </c>
    </row>
    <row r="177" spans="1:11" ht="20.25">
      <c r="A177" s="588"/>
      <c r="B177" s="619"/>
      <c r="C177" s="587" t="s">
        <v>2042</v>
      </c>
      <c r="D177" s="587" t="s">
        <v>2045</v>
      </c>
      <c r="E177" s="590" t="s">
        <v>138</v>
      </c>
      <c r="F177" s="591"/>
      <c r="G177" s="590" t="s">
        <v>138</v>
      </c>
      <c r="H177" s="590" t="s">
        <v>138</v>
      </c>
      <c r="I177" s="592" t="s">
        <v>2047</v>
      </c>
      <c r="J177" s="587" t="s">
        <v>2045</v>
      </c>
      <c r="K177" s="588"/>
    </row>
    <row r="178" spans="1:11" ht="20.25">
      <c r="A178" s="598"/>
      <c r="B178" s="614"/>
      <c r="C178" s="597" t="s">
        <v>2043</v>
      </c>
      <c r="D178" s="597"/>
      <c r="E178" s="599"/>
      <c r="F178" s="600"/>
      <c r="G178" s="599"/>
      <c r="H178" s="601"/>
      <c r="I178" s="602"/>
      <c r="J178" s="602"/>
      <c r="K178" s="598"/>
    </row>
    <row r="179" spans="1:11" ht="20.25">
      <c r="A179" s="588">
        <v>32</v>
      </c>
      <c r="B179" s="618" t="s">
        <v>127</v>
      </c>
      <c r="C179" s="587" t="s">
        <v>2041</v>
      </c>
      <c r="D179" s="587" t="s">
        <v>2044</v>
      </c>
      <c r="E179" s="627">
        <v>30000</v>
      </c>
      <c r="F179" s="628"/>
      <c r="G179" s="627">
        <v>30000</v>
      </c>
      <c r="H179" s="627">
        <v>30000</v>
      </c>
      <c r="I179" s="592" t="s">
        <v>2046</v>
      </c>
      <c r="J179" s="587" t="s">
        <v>2044</v>
      </c>
      <c r="K179" s="625" t="s">
        <v>24</v>
      </c>
    </row>
    <row r="180" spans="1:11" ht="20.25">
      <c r="A180" s="588"/>
      <c r="B180" s="619"/>
      <c r="C180" s="587" t="s">
        <v>2042</v>
      </c>
      <c r="D180" s="587" t="s">
        <v>2045</v>
      </c>
      <c r="E180" s="590" t="s">
        <v>138</v>
      </c>
      <c r="F180" s="591"/>
      <c r="G180" s="590" t="s">
        <v>138</v>
      </c>
      <c r="H180" s="590" t="s">
        <v>138</v>
      </c>
      <c r="I180" s="592" t="s">
        <v>2047</v>
      </c>
      <c r="J180" s="587" t="s">
        <v>2045</v>
      </c>
      <c r="K180" s="588"/>
    </row>
    <row r="181" spans="1:11" ht="20.25">
      <c r="A181" s="598"/>
      <c r="B181" s="614"/>
      <c r="C181" s="597" t="s">
        <v>2043</v>
      </c>
      <c r="D181" s="597"/>
      <c r="E181" s="599"/>
      <c r="F181" s="600"/>
      <c r="G181" s="599"/>
      <c r="H181" s="601"/>
      <c r="I181" s="602"/>
      <c r="J181" s="602"/>
      <c r="K181" s="598"/>
    </row>
    <row r="182" spans="1:11" ht="20.25">
      <c r="A182" s="588">
        <v>33</v>
      </c>
      <c r="B182" s="589" t="s">
        <v>2048</v>
      </c>
      <c r="C182" s="587" t="s">
        <v>2050</v>
      </c>
      <c r="D182" s="587" t="s">
        <v>2049</v>
      </c>
      <c r="E182" s="627">
        <v>750000</v>
      </c>
      <c r="F182" s="628"/>
      <c r="G182" s="627">
        <v>750000</v>
      </c>
      <c r="H182" s="627">
        <v>750000</v>
      </c>
      <c r="I182" s="592" t="s">
        <v>2054</v>
      </c>
      <c r="J182" s="592" t="s">
        <v>2054</v>
      </c>
      <c r="K182" s="588" t="s">
        <v>31</v>
      </c>
    </row>
    <row r="183" spans="1:11" ht="20.25">
      <c r="A183" s="588"/>
      <c r="C183" s="587" t="s">
        <v>2051</v>
      </c>
      <c r="D183" s="587"/>
      <c r="E183" s="590" t="s">
        <v>138</v>
      </c>
      <c r="F183" s="591"/>
      <c r="G183" s="590" t="s">
        <v>138</v>
      </c>
      <c r="H183" s="590" t="s">
        <v>138</v>
      </c>
      <c r="I183" s="592" t="s">
        <v>83</v>
      </c>
      <c r="J183" s="592" t="s">
        <v>83</v>
      </c>
      <c r="K183" s="588"/>
    </row>
    <row r="184" spans="1:11" ht="20.25">
      <c r="A184" s="588"/>
      <c r="C184" s="587" t="s">
        <v>2052</v>
      </c>
      <c r="D184" s="587"/>
      <c r="E184" s="590"/>
      <c r="F184" s="591"/>
      <c r="G184" s="590"/>
      <c r="H184" s="590"/>
      <c r="I184" s="592"/>
      <c r="J184" s="592"/>
      <c r="K184" s="588"/>
    </row>
    <row r="185" spans="1:11" ht="20.25">
      <c r="A185" s="588"/>
      <c r="B185" s="587"/>
      <c r="C185" s="587" t="s">
        <v>2053</v>
      </c>
      <c r="D185" s="587"/>
      <c r="E185" s="590"/>
      <c r="F185" s="591"/>
      <c r="G185" s="590"/>
      <c r="H185" s="590"/>
      <c r="I185" s="616"/>
      <c r="J185" s="616"/>
      <c r="K185" s="588"/>
    </row>
    <row r="186" spans="1:11" ht="20.25">
      <c r="A186" s="598"/>
      <c r="B186" s="614"/>
      <c r="C186" s="597"/>
      <c r="D186" s="597"/>
      <c r="E186" s="599"/>
      <c r="F186" s="600"/>
      <c r="G186" s="599"/>
      <c r="H186" s="601"/>
      <c r="I186" s="602"/>
      <c r="J186" s="602"/>
      <c r="K186" s="598"/>
    </row>
    <row r="187" spans="1:11" ht="20.25">
      <c r="A187" s="588">
        <v>34</v>
      </c>
      <c r="B187" s="589" t="s">
        <v>2048</v>
      </c>
      <c r="C187" s="587" t="s">
        <v>2050</v>
      </c>
      <c r="D187" s="587" t="s">
        <v>2055</v>
      </c>
      <c r="E187" s="627">
        <v>210000</v>
      </c>
      <c r="F187" s="628"/>
      <c r="G187" s="627">
        <v>210000</v>
      </c>
      <c r="H187" s="627">
        <v>210000</v>
      </c>
      <c r="I187" s="592" t="s">
        <v>2054</v>
      </c>
      <c r="J187" s="592" t="s">
        <v>2054</v>
      </c>
      <c r="K187" s="588" t="s">
        <v>131</v>
      </c>
    </row>
    <row r="188" spans="1:11" ht="20.25">
      <c r="A188" s="588"/>
      <c r="C188" s="587" t="s">
        <v>2051</v>
      </c>
      <c r="D188" s="587"/>
      <c r="E188" s="590" t="s">
        <v>138</v>
      </c>
      <c r="F188" s="591"/>
      <c r="G188" s="590" t="s">
        <v>138</v>
      </c>
      <c r="H188" s="590" t="s">
        <v>138</v>
      </c>
      <c r="I188" s="592" t="s">
        <v>83</v>
      </c>
      <c r="J188" s="592" t="s">
        <v>83</v>
      </c>
      <c r="K188" s="588"/>
    </row>
    <row r="189" spans="1:11" ht="20.25">
      <c r="A189" s="588"/>
      <c r="C189" s="587" t="s">
        <v>2052</v>
      </c>
      <c r="D189" s="587"/>
      <c r="E189" s="590"/>
      <c r="F189" s="591"/>
      <c r="G189" s="590"/>
      <c r="H189" s="590"/>
      <c r="I189" s="592"/>
      <c r="J189" s="592"/>
      <c r="K189" s="588"/>
    </row>
    <row r="190" spans="1:11" ht="20.25">
      <c r="A190" s="598"/>
      <c r="B190" s="597"/>
      <c r="C190" s="597" t="s">
        <v>2053</v>
      </c>
      <c r="D190" s="597"/>
      <c r="E190" s="611"/>
      <c r="F190" s="612"/>
      <c r="G190" s="611"/>
      <c r="H190" s="611"/>
      <c r="I190" s="613"/>
      <c r="J190" s="613"/>
      <c r="K190" s="598"/>
    </row>
    <row r="191" spans="1:11" ht="20.25">
      <c r="A191" s="588">
        <v>35</v>
      </c>
      <c r="B191" s="589" t="s">
        <v>2048</v>
      </c>
      <c r="C191" s="587" t="s">
        <v>2050</v>
      </c>
      <c r="D191" s="587" t="s">
        <v>2056</v>
      </c>
      <c r="E191" s="627">
        <v>320000</v>
      </c>
      <c r="F191" s="628"/>
      <c r="G191" s="627">
        <v>320000</v>
      </c>
      <c r="H191" s="627">
        <v>320000</v>
      </c>
      <c r="I191" s="592" t="s">
        <v>2054</v>
      </c>
      <c r="J191" s="592" t="s">
        <v>2054</v>
      </c>
      <c r="K191" s="588" t="s">
        <v>24</v>
      </c>
    </row>
    <row r="192" spans="1:11" ht="20.25">
      <c r="A192" s="588"/>
      <c r="C192" s="587" t="s">
        <v>2051</v>
      </c>
      <c r="D192" s="587"/>
      <c r="E192" s="590" t="s">
        <v>138</v>
      </c>
      <c r="F192" s="591"/>
      <c r="G192" s="590" t="s">
        <v>138</v>
      </c>
      <c r="H192" s="590" t="s">
        <v>138</v>
      </c>
      <c r="I192" s="592" t="s">
        <v>83</v>
      </c>
      <c r="J192" s="592" t="s">
        <v>83</v>
      </c>
      <c r="K192" s="588"/>
    </row>
    <row r="193" spans="1:11" ht="20.25">
      <c r="A193" s="588"/>
      <c r="C193" s="587" t="s">
        <v>2052</v>
      </c>
      <c r="D193" s="587"/>
      <c r="E193" s="590"/>
      <c r="F193" s="591"/>
      <c r="G193" s="590"/>
      <c r="H193" s="590"/>
      <c r="I193" s="592"/>
      <c r="J193" s="592"/>
      <c r="K193" s="588"/>
    </row>
    <row r="194" spans="1:11" ht="20.25">
      <c r="A194" s="598"/>
      <c r="B194" s="597"/>
      <c r="C194" s="597" t="s">
        <v>2053</v>
      </c>
      <c r="D194" s="597"/>
      <c r="E194" s="611"/>
      <c r="F194" s="612"/>
      <c r="G194" s="611"/>
      <c r="H194" s="611"/>
      <c r="I194" s="613"/>
      <c r="J194" s="613"/>
      <c r="K194" s="598"/>
    </row>
    <row r="195" spans="1:11" ht="20.25">
      <c r="A195" s="604"/>
      <c r="B195" s="605"/>
      <c r="C195" s="605"/>
      <c r="D195" s="606"/>
      <c r="E195" s="606">
        <v>117</v>
      </c>
      <c r="F195" s="607"/>
      <c r="G195" s="607"/>
      <c r="H195" s="607"/>
      <c r="I195" s="608"/>
      <c r="J195" s="605"/>
      <c r="K195" s="604"/>
    </row>
    <row r="196" spans="1:11" s="550" customFormat="1" ht="20.25">
      <c r="A196" s="557" t="s">
        <v>1150</v>
      </c>
      <c r="B196" s="558"/>
      <c r="C196" s="558"/>
      <c r="D196" s="559"/>
      <c r="E196" s="560"/>
      <c r="F196" s="561"/>
      <c r="G196" s="560"/>
      <c r="H196" s="560"/>
      <c r="I196" s="562"/>
      <c r="J196" s="563"/>
      <c r="K196" s="563"/>
    </row>
    <row r="197" spans="1:11" s="550" customFormat="1" ht="20.25">
      <c r="A197" s="557" t="s">
        <v>1151</v>
      </c>
      <c r="B197" s="564"/>
      <c r="C197" s="565"/>
      <c r="D197" s="566"/>
      <c r="E197" s="567"/>
      <c r="F197" s="568"/>
      <c r="G197" s="567"/>
      <c r="H197" s="567"/>
      <c r="I197" s="569"/>
      <c r="J197" s="570"/>
      <c r="K197" s="570"/>
    </row>
    <row r="198" spans="1:11" s="557" customFormat="1" ht="20.25">
      <c r="A198" s="742" t="s">
        <v>4</v>
      </c>
      <c r="B198" s="742" t="s">
        <v>3</v>
      </c>
      <c r="C198" s="742" t="s">
        <v>5</v>
      </c>
      <c r="D198" s="742" t="s">
        <v>6</v>
      </c>
      <c r="E198" s="745" t="s">
        <v>63</v>
      </c>
      <c r="F198" s="746"/>
      <c r="G198" s="746"/>
      <c r="H198" s="747"/>
      <c r="I198" s="571" t="s">
        <v>20</v>
      </c>
      <c r="J198" s="572" t="s">
        <v>7</v>
      </c>
      <c r="K198" s="572" t="s">
        <v>8</v>
      </c>
    </row>
    <row r="199" spans="1:11" s="557" customFormat="1" ht="20.25">
      <c r="A199" s="743"/>
      <c r="B199" s="743"/>
      <c r="C199" s="743"/>
      <c r="D199" s="743"/>
      <c r="E199" s="573" t="s">
        <v>245</v>
      </c>
      <c r="F199" s="574"/>
      <c r="G199" s="573" t="s">
        <v>246</v>
      </c>
      <c r="H199" s="573" t="s">
        <v>247</v>
      </c>
      <c r="I199" s="575" t="s">
        <v>21</v>
      </c>
      <c r="J199" s="576" t="s">
        <v>64</v>
      </c>
      <c r="K199" s="576" t="s">
        <v>9</v>
      </c>
    </row>
    <row r="200" spans="1:11" s="557" customFormat="1" ht="20.25">
      <c r="A200" s="744"/>
      <c r="B200" s="744"/>
      <c r="C200" s="744"/>
      <c r="D200" s="577" t="s">
        <v>16</v>
      </c>
      <c r="E200" s="577" t="s">
        <v>15</v>
      </c>
      <c r="F200" s="578"/>
      <c r="G200" s="577" t="s">
        <v>15</v>
      </c>
      <c r="H200" s="577" t="s">
        <v>15</v>
      </c>
      <c r="I200" s="579"/>
      <c r="J200" s="580"/>
      <c r="K200" s="580"/>
    </row>
    <row r="201" spans="1:11" ht="20.25">
      <c r="A201" s="588">
        <v>36</v>
      </c>
      <c r="B201" s="589" t="s">
        <v>128</v>
      </c>
      <c r="C201" s="587" t="s">
        <v>2058</v>
      </c>
      <c r="D201" s="587" t="s">
        <v>2059</v>
      </c>
      <c r="E201" s="627">
        <v>315000</v>
      </c>
      <c r="F201" s="628"/>
      <c r="G201" s="627">
        <v>315000</v>
      </c>
      <c r="H201" s="627">
        <v>315000</v>
      </c>
      <c r="I201" s="592" t="s">
        <v>2054</v>
      </c>
      <c r="J201" s="592" t="s">
        <v>2054</v>
      </c>
      <c r="K201" s="588" t="s">
        <v>24</v>
      </c>
    </row>
    <row r="202" spans="1:11" ht="20.25">
      <c r="A202" s="588"/>
      <c r="C202" s="587" t="s">
        <v>2057</v>
      </c>
      <c r="D202" s="587" t="s">
        <v>133</v>
      </c>
      <c r="E202" s="590" t="s">
        <v>138</v>
      </c>
      <c r="F202" s="591"/>
      <c r="G202" s="590" t="s">
        <v>138</v>
      </c>
      <c r="H202" s="590" t="s">
        <v>138</v>
      </c>
      <c r="I202" s="592" t="s">
        <v>83</v>
      </c>
      <c r="J202" s="592" t="s">
        <v>83</v>
      </c>
      <c r="K202" s="588"/>
    </row>
    <row r="203" spans="1:11" ht="20.25">
      <c r="A203" s="588"/>
      <c r="C203" s="587" t="s">
        <v>1076</v>
      </c>
      <c r="D203" s="587"/>
      <c r="E203" s="590"/>
      <c r="F203" s="591"/>
      <c r="G203" s="590"/>
      <c r="H203" s="590"/>
      <c r="I203" s="592"/>
      <c r="J203" s="592"/>
      <c r="K203" s="588"/>
    </row>
    <row r="204" spans="1:11" ht="20.25">
      <c r="A204" s="598"/>
      <c r="B204" s="645"/>
      <c r="C204" s="597"/>
      <c r="D204" s="597"/>
      <c r="E204" s="611"/>
      <c r="F204" s="612"/>
      <c r="G204" s="611"/>
      <c r="H204" s="611"/>
      <c r="I204" s="602"/>
      <c r="J204" s="602"/>
      <c r="K204" s="598"/>
    </row>
    <row r="205" spans="1:11" ht="21">
      <c r="A205" s="588">
        <v>37</v>
      </c>
      <c r="B205" s="646" t="s">
        <v>135</v>
      </c>
      <c r="C205" s="587" t="s">
        <v>2102</v>
      </c>
      <c r="D205" s="587" t="s">
        <v>2060</v>
      </c>
      <c r="E205" s="627">
        <v>44000</v>
      </c>
      <c r="F205" s="628"/>
      <c r="G205" s="627" t="s">
        <v>25</v>
      </c>
      <c r="H205" s="627" t="s">
        <v>25</v>
      </c>
      <c r="I205" s="616" t="s">
        <v>2064</v>
      </c>
      <c r="J205" s="616" t="s">
        <v>2065</v>
      </c>
      <c r="K205" s="588" t="s">
        <v>31</v>
      </c>
    </row>
    <row r="206" spans="1:11" ht="21">
      <c r="A206" s="588"/>
      <c r="B206" s="647" t="s">
        <v>31</v>
      </c>
      <c r="C206" s="587" t="s">
        <v>31</v>
      </c>
      <c r="D206" s="648" t="s">
        <v>2061</v>
      </c>
      <c r="E206" s="611" t="s">
        <v>138</v>
      </c>
      <c r="F206" s="612"/>
      <c r="G206" s="611"/>
      <c r="H206" s="611"/>
      <c r="I206" s="592" t="s">
        <v>2062</v>
      </c>
      <c r="J206" s="592" t="s">
        <v>2066</v>
      </c>
      <c r="K206" s="588"/>
    </row>
    <row r="207" spans="1:11" ht="20.25">
      <c r="A207" s="588"/>
      <c r="B207" s="615"/>
      <c r="C207" s="587"/>
      <c r="D207" s="587" t="s">
        <v>2070</v>
      </c>
      <c r="E207" s="593">
        <v>3300</v>
      </c>
      <c r="F207" s="594"/>
      <c r="G207" s="593" t="s">
        <v>25</v>
      </c>
      <c r="H207" s="595" t="s">
        <v>25</v>
      </c>
      <c r="I207" s="592" t="s">
        <v>1437</v>
      </c>
      <c r="J207" s="592" t="s">
        <v>2067</v>
      </c>
      <c r="K207" s="588"/>
    </row>
    <row r="208" spans="1:11" ht="20.25">
      <c r="A208" s="588"/>
      <c r="C208" s="587"/>
      <c r="D208" s="597" t="s">
        <v>2071</v>
      </c>
      <c r="E208" s="611" t="s">
        <v>138</v>
      </c>
      <c r="F208" s="612"/>
      <c r="G208" s="611"/>
      <c r="H208" s="611"/>
      <c r="I208" s="592" t="s">
        <v>2063</v>
      </c>
      <c r="J208" s="592"/>
      <c r="K208" s="588"/>
    </row>
    <row r="209" spans="1:11" ht="20.25">
      <c r="A209" s="588"/>
      <c r="C209" s="587"/>
      <c r="D209" s="587" t="s">
        <v>2072</v>
      </c>
      <c r="E209" s="593">
        <v>12800</v>
      </c>
      <c r="F209" s="591"/>
      <c r="G209" s="590" t="s">
        <v>25</v>
      </c>
      <c r="H209" s="590" t="s">
        <v>25</v>
      </c>
      <c r="I209" s="592"/>
      <c r="J209" s="592"/>
      <c r="K209" s="588"/>
    </row>
    <row r="210" spans="1:11" ht="20.25">
      <c r="A210" s="588"/>
      <c r="C210" s="587"/>
      <c r="D210" s="597" t="s">
        <v>2068</v>
      </c>
      <c r="E210" s="611" t="s">
        <v>138</v>
      </c>
      <c r="F210" s="612"/>
      <c r="G210" s="611"/>
      <c r="H210" s="611"/>
      <c r="I210" s="592"/>
      <c r="J210" s="592"/>
      <c r="K210" s="588"/>
    </row>
    <row r="211" spans="1:11" ht="20.25">
      <c r="A211" s="588"/>
      <c r="B211" s="587"/>
      <c r="C211" s="587"/>
      <c r="D211" s="587" t="s">
        <v>2073</v>
      </c>
      <c r="E211" s="590">
        <v>6500</v>
      </c>
      <c r="F211" s="591"/>
      <c r="G211" s="590" t="s">
        <v>25</v>
      </c>
      <c r="H211" s="590" t="s">
        <v>25</v>
      </c>
      <c r="I211" s="616"/>
      <c r="J211" s="616"/>
      <c r="K211" s="588"/>
    </row>
    <row r="212" spans="1:11" ht="20.25">
      <c r="A212" s="588"/>
      <c r="B212" s="605"/>
      <c r="C212" s="587"/>
      <c r="D212" s="597" t="s">
        <v>149</v>
      </c>
      <c r="E212" s="611" t="s">
        <v>138</v>
      </c>
      <c r="F212" s="612"/>
      <c r="G212" s="611"/>
      <c r="H212" s="611"/>
      <c r="I212" s="592"/>
      <c r="J212" s="592"/>
      <c r="K212" s="588"/>
    </row>
    <row r="213" spans="1:11" ht="20.25">
      <c r="A213" s="588"/>
      <c r="B213" s="587"/>
      <c r="C213" s="587"/>
      <c r="D213" s="587" t="s">
        <v>2074</v>
      </c>
      <c r="E213" s="590">
        <v>33000</v>
      </c>
      <c r="F213" s="637"/>
      <c r="G213" s="590" t="s">
        <v>25</v>
      </c>
      <c r="H213" s="590" t="s">
        <v>25</v>
      </c>
      <c r="I213" s="592"/>
      <c r="J213" s="592"/>
      <c r="K213" s="588"/>
    </row>
    <row r="214" spans="1:11" ht="20.25">
      <c r="A214" s="588"/>
      <c r="B214" s="587"/>
      <c r="C214" s="587"/>
      <c r="D214" s="597" t="s">
        <v>2069</v>
      </c>
      <c r="E214" s="611" t="s">
        <v>138</v>
      </c>
      <c r="F214" s="649"/>
      <c r="G214" s="611"/>
      <c r="H214" s="611"/>
      <c r="I214" s="592"/>
      <c r="J214" s="592"/>
      <c r="K214" s="588"/>
    </row>
    <row r="215" spans="1:11" ht="21">
      <c r="A215" s="588"/>
      <c r="B215" s="646"/>
      <c r="C215" s="587"/>
      <c r="D215" s="620" t="s">
        <v>2075</v>
      </c>
      <c r="E215" s="590">
        <v>4500</v>
      </c>
      <c r="F215" s="628"/>
      <c r="G215" s="590" t="s">
        <v>25</v>
      </c>
      <c r="H215" s="590" t="s">
        <v>25</v>
      </c>
      <c r="I215" s="616"/>
      <c r="J215" s="616"/>
      <c r="K215" s="588"/>
    </row>
    <row r="216" spans="1:11" ht="21">
      <c r="A216" s="588"/>
      <c r="B216" s="647"/>
      <c r="C216" s="587"/>
      <c r="D216" s="633" t="s">
        <v>2076</v>
      </c>
      <c r="E216" s="611" t="s">
        <v>138</v>
      </c>
      <c r="F216" s="612"/>
      <c r="G216" s="611"/>
      <c r="H216" s="611"/>
      <c r="I216" s="592"/>
      <c r="J216" s="592"/>
      <c r="K216" s="588"/>
    </row>
    <row r="217" spans="1:11" ht="20.25">
      <c r="A217" s="588"/>
      <c r="B217" s="615"/>
      <c r="C217" s="587"/>
      <c r="D217" s="620" t="s">
        <v>2077</v>
      </c>
      <c r="E217" s="590">
        <v>4000</v>
      </c>
      <c r="F217" s="594"/>
      <c r="G217" s="590" t="s">
        <v>25</v>
      </c>
      <c r="H217" s="590" t="s">
        <v>25</v>
      </c>
      <c r="I217" s="592"/>
      <c r="J217" s="592"/>
      <c r="K217" s="588"/>
    </row>
    <row r="218" spans="1:11" ht="20.25">
      <c r="A218" s="588"/>
      <c r="C218" s="587"/>
      <c r="D218" s="633" t="s">
        <v>2078</v>
      </c>
      <c r="E218" s="611" t="s">
        <v>138</v>
      </c>
      <c r="F218" s="612"/>
      <c r="G218" s="611"/>
      <c r="H218" s="611"/>
      <c r="I218" s="592"/>
      <c r="J218" s="592"/>
      <c r="K218" s="588"/>
    </row>
    <row r="219" spans="1:11" ht="20.25">
      <c r="A219" s="588"/>
      <c r="C219" s="587"/>
      <c r="D219" s="587" t="s">
        <v>2079</v>
      </c>
      <c r="E219" s="590">
        <v>16500</v>
      </c>
      <c r="F219" s="591"/>
      <c r="G219" s="590" t="s">
        <v>25</v>
      </c>
      <c r="H219" s="590" t="s">
        <v>25</v>
      </c>
      <c r="I219" s="592"/>
      <c r="J219" s="592"/>
      <c r="K219" s="588"/>
    </row>
    <row r="220" spans="1:11" ht="20.25">
      <c r="A220" s="588"/>
      <c r="C220" s="587"/>
      <c r="D220" s="597" t="s">
        <v>2080</v>
      </c>
      <c r="E220" s="611" t="s">
        <v>138</v>
      </c>
      <c r="F220" s="612"/>
      <c r="G220" s="611"/>
      <c r="H220" s="611"/>
      <c r="I220" s="592"/>
      <c r="J220" s="592"/>
      <c r="K220" s="588"/>
    </row>
    <row r="221" spans="1:11" ht="20.25">
      <c r="A221" s="588"/>
      <c r="B221" s="587"/>
      <c r="C221" s="587"/>
      <c r="D221" s="587" t="s">
        <v>2081</v>
      </c>
      <c r="E221" s="590">
        <v>18400</v>
      </c>
      <c r="F221" s="591"/>
      <c r="G221" s="590" t="s">
        <v>25</v>
      </c>
      <c r="H221" s="590" t="s">
        <v>25</v>
      </c>
      <c r="I221" s="616"/>
      <c r="J221" s="616"/>
      <c r="K221" s="588"/>
    </row>
    <row r="222" spans="1:11" ht="20.25">
      <c r="A222" s="598"/>
      <c r="B222" s="645"/>
      <c r="C222" s="597"/>
      <c r="D222" s="597" t="s">
        <v>2082</v>
      </c>
      <c r="E222" s="611" t="s">
        <v>138</v>
      </c>
      <c r="F222" s="612"/>
      <c r="G222" s="611"/>
      <c r="H222" s="611"/>
      <c r="I222" s="602"/>
      <c r="J222" s="602"/>
      <c r="K222" s="598"/>
    </row>
    <row r="223" spans="1:11" ht="20.25">
      <c r="A223" s="604"/>
      <c r="B223" s="605"/>
      <c r="C223" s="605"/>
      <c r="D223" s="606"/>
      <c r="E223" s="606">
        <v>118</v>
      </c>
      <c r="F223" s="607"/>
      <c r="G223" s="607"/>
      <c r="H223" s="607"/>
      <c r="I223" s="608"/>
      <c r="J223" s="605"/>
      <c r="K223" s="604"/>
    </row>
    <row r="224" spans="1:11" s="550" customFormat="1" ht="20.25">
      <c r="A224" s="557" t="s">
        <v>1150</v>
      </c>
      <c r="B224" s="558"/>
      <c r="C224" s="558"/>
      <c r="D224" s="559"/>
      <c r="E224" s="560"/>
      <c r="F224" s="561"/>
      <c r="G224" s="560"/>
      <c r="H224" s="560"/>
      <c r="I224" s="562"/>
      <c r="J224" s="563"/>
      <c r="K224" s="563"/>
    </row>
    <row r="225" spans="1:11" s="550" customFormat="1" ht="20.25">
      <c r="A225" s="557" t="s">
        <v>1151</v>
      </c>
      <c r="B225" s="564"/>
      <c r="C225" s="565"/>
      <c r="D225" s="566"/>
      <c r="E225" s="567"/>
      <c r="F225" s="568"/>
      <c r="G225" s="567"/>
      <c r="H225" s="567"/>
      <c r="I225" s="569"/>
      <c r="J225" s="570"/>
      <c r="K225" s="570"/>
    </row>
    <row r="226" spans="1:11" s="557" customFormat="1" ht="20.25">
      <c r="A226" s="742" t="s">
        <v>4</v>
      </c>
      <c r="B226" s="742" t="s">
        <v>3</v>
      </c>
      <c r="C226" s="742" t="s">
        <v>5</v>
      </c>
      <c r="D226" s="742" t="s">
        <v>6</v>
      </c>
      <c r="E226" s="745" t="s">
        <v>63</v>
      </c>
      <c r="F226" s="746"/>
      <c r="G226" s="746"/>
      <c r="H226" s="747"/>
      <c r="I226" s="571" t="s">
        <v>20</v>
      </c>
      <c r="J226" s="572" t="s">
        <v>7</v>
      </c>
      <c r="K226" s="572" t="s">
        <v>8</v>
      </c>
    </row>
    <row r="227" spans="1:11" s="557" customFormat="1" ht="20.25">
      <c r="A227" s="743"/>
      <c r="B227" s="743"/>
      <c r="C227" s="743"/>
      <c r="D227" s="743"/>
      <c r="E227" s="573" t="s">
        <v>245</v>
      </c>
      <c r="F227" s="574"/>
      <c r="G227" s="573" t="s">
        <v>246</v>
      </c>
      <c r="H227" s="573" t="s">
        <v>247</v>
      </c>
      <c r="I227" s="575" t="s">
        <v>21</v>
      </c>
      <c r="J227" s="576" t="s">
        <v>64</v>
      </c>
      <c r="K227" s="576" t="s">
        <v>9</v>
      </c>
    </row>
    <row r="228" spans="1:11" s="557" customFormat="1" ht="20.25">
      <c r="A228" s="744"/>
      <c r="B228" s="744"/>
      <c r="C228" s="744"/>
      <c r="D228" s="577" t="s">
        <v>16</v>
      </c>
      <c r="E228" s="577" t="s">
        <v>15</v>
      </c>
      <c r="F228" s="578"/>
      <c r="G228" s="577" t="s">
        <v>15</v>
      </c>
      <c r="H228" s="577" t="s">
        <v>15</v>
      </c>
      <c r="I228" s="579"/>
      <c r="J228" s="580"/>
      <c r="K228" s="580"/>
    </row>
    <row r="229" spans="1:11" ht="18.75" customHeight="1">
      <c r="A229" s="588"/>
      <c r="B229" s="646" t="s">
        <v>135</v>
      </c>
      <c r="C229" s="587" t="s">
        <v>2102</v>
      </c>
      <c r="D229" s="650" t="s">
        <v>2083</v>
      </c>
      <c r="E229" s="590">
        <v>4000</v>
      </c>
      <c r="F229" s="628"/>
      <c r="G229" s="590" t="s">
        <v>25</v>
      </c>
      <c r="H229" s="590" t="s">
        <v>25</v>
      </c>
      <c r="I229" s="616" t="s">
        <v>2064</v>
      </c>
      <c r="J229" s="616" t="s">
        <v>2065</v>
      </c>
      <c r="K229" s="588" t="s">
        <v>31</v>
      </c>
    </row>
    <row r="230" spans="1:11" ht="18.75" customHeight="1">
      <c r="A230" s="588"/>
      <c r="B230" s="647" t="s">
        <v>31</v>
      </c>
      <c r="C230" s="587" t="s">
        <v>31</v>
      </c>
      <c r="D230" s="597" t="s">
        <v>2084</v>
      </c>
      <c r="E230" s="611" t="s">
        <v>138</v>
      </c>
      <c r="F230" s="591"/>
      <c r="G230" s="611"/>
      <c r="H230" s="611"/>
      <c r="I230" s="592" t="s">
        <v>2062</v>
      </c>
      <c r="J230" s="592" t="s">
        <v>2066</v>
      </c>
      <c r="K230" s="588"/>
    </row>
    <row r="231" spans="1:11" ht="18.75" customHeight="1">
      <c r="A231" s="588"/>
      <c r="B231" s="619"/>
      <c r="C231" s="587"/>
      <c r="D231" s="587" t="s">
        <v>2085</v>
      </c>
      <c r="E231" s="590">
        <v>20000</v>
      </c>
      <c r="F231" s="591"/>
      <c r="G231" s="590" t="s">
        <v>25</v>
      </c>
      <c r="H231" s="590" t="s">
        <v>25</v>
      </c>
      <c r="I231" s="592" t="s">
        <v>1437</v>
      </c>
      <c r="J231" s="592" t="s">
        <v>2067</v>
      </c>
      <c r="K231" s="588"/>
    </row>
    <row r="232" spans="1:11" ht="18.75" customHeight="1">
      <c r="A232" s="588"/>
      <c r="B232" s="587"/>
      <c r="C232" s="587"/>
      <c r="D232" s="597" t="s">
        <v>2086</v>
      </c>
      <c r="E232" s="611" t="s">
        <v>138</v>
      </c>
      <c r="F232" s="651"/>
      <c r="G232" s="611"/>
      <c r="H232" s="611"/>
      <c r="I232" s="592" t="s">
        <v>2063</v>
      </c>
      <c r="J232" s="592"/>
      <c r="K232" s="652"/>
    </row>
    <row r="233" spans="1:11" ht="18.75" customHeight="1">
      <c r="A233" s="588"/>
      <c r="B233" s="638"/>
      <c r="C233" s="639"/>
      <c r="D233" s="587" t="s">
        <v>2087</v>
      </c>
      <c r="E233" s="590">
        <v>20000</v>
      </c>
      <c r="F233" s="591"/>
      <c r="G233" s="590" t="s">
        <v>25</v>
      </c>
      <c r="H233" s="590" t="s">
        <v>25</v>
      </c>
      <c r="I233" s="592"/>
      <c r="J233" s="587"/>
      <c r="K233" s="625"/>
    </row>
    <row r="234" spans="1:11" ht="18.75" customHeight="1">
      <c r="A234" s="588"/>
      <c r="B234" s="640"/>
      <c r="C234" s="641"/>
      <c r="D234" s="597"/>
      <c r="E234" s="611" t="s">
        <v>138</v>
      </c>
      <c r="F234" s="651"/>
      <c r="G234" s="611"/>
      <c r="H234" s="611"/>
      <c r="I234" s="616"/>
      <c r="J234" s="587"/>
      <c r="K234" s="588"/>
    </row>
    <row r="235" spans="1:11" ht="18.75" customHeight="1">
      <c r="A235" s="588"/>
      <c r="B235" s="642"/>
      <c r="C235" s="587"/>
      <c r="D235" s="587" t="s">
        <v>2088</v>
      </c>
      <c r="E235" s="590">
        <v>1500</v>
      </c>
      <c r="F235" s="591"/>
      <c r="G235" s="590" t="s">
        <v>25</v>
      </c>
      <c r="H235" s="590" t="s">
        <v>25</v>
      </c>
      <c r="I235" s="592"/>
      <c r="J235" s="641"/>
      <c r="K235" s="588"/>
    </row>
    <row r="236" spans="1:11" ht="18.75" customHeight="1">
      <c r="A236" s="588"/>
      <c r="B236" s="638"/>
      <c r="C236" s="639"/>
      <c r="D236" s="597" t="s">
        <v>2089</v>
      </c>
      <c r="E236" s="611" t="s">
        <v>138</v>
      </c>
      <c r="F236" s="651"/>
      <c r="G236" s="611"/>
      <c r="H236" s="611"/>
      <c r="I236" s="592"/>
      <c r="J236" s="587"/>
      <c r="K236" s="625"/>
    </row>
    <row r="237" spans="1:11" ht="18.75" customHeight="1">
      <c r="A237" s="588"/>
      <c r="B237" s="640"/>
      <c r="C237" s="641"/>
      <c r="D237" s="587" t="s">
        <v>2090</v>
      </c>
      <c r="E237" s="590">
        <v>36000</v>
      </c>
      <c r="F237" s="591"/>
      <c r="G237" s="590" t="s">
        <v>25</v>
      </c>
      <c r="H237" s="590" t="s">
        <v>25</v>
      </c>
      <c r="I237" s="616"/>
      <c r="J237" s="587"/>
      <c r="K237" s="588"/>
    </row>
    <row r="238" spans="1:11" ht="18.75" customHeight="1">
      <c r="A238" s="588"/>
      <c r="B238" s="642"/>
      <c r="C238" s="587"/>
      <c r="D238" s="597" t="s">
        <v>2091</v>
      </c>
      <c r="E238" s="653" t="s">
        <v>138</v>
      </c>
      <c r="F238" s="651"/>
      <c r="G238" s="611"/>
      <c r="H238" s="611"/>
      <c r="I238" s="592"/>
      <c r="J238" s="641"/>
      <c r="K238" s="588"/>
    </row>
    <row r="239" spans="1:11" ht="18.75" customHeight="1">
      <c r="A239" s="588"/>
      <c r="C239" s="587"/>
      <c r="D239" s="587" t="s">
        <v>2092</v>
      </c>
      <c r="E239" s="590">
        <v>16000</v>
      </c>
      <c r="F239" s="628"/>
      <c r="G239" s="590" t="s">
        <v>25</v>
      </c>
      <c r="H239" s="590" t="s">
        <v>25</v>
      </c>
      <c r="I239" s="592"/>
      <c r="J239" s="592"/>
      <c r="K239" s="588"/>
    </row>
    <row r="240" spans="1:11" ht="18.75" customHeight="1">
      <c r="A240" s="588"/>
      <c r="C240" s="587"/>
      <c r="D240" s="596" t="s">
        <v>2093</v>
      </c>
      <c r="E240" s="654" t="s">
        <v>138</v>
      </c>
      <c r="F240" s="637"/>
      <c r="G240" s="655"/>
      <c r="H240" s="590"/>
      <c r="I240" s="592"/>
      <c r="J240" s="592"/>
      <c r="K240" s="588"/>
    </row>
    <row r="241" spans="1:11" ht="18.75" customHeight="1">
      <c r="A241" s="588"/>
      <c r="C241" s="587"/>
      <c r="D241" s="633" t="s">
        <v>2095</v>
      </c>
      <c r="E241" s="653"/>
      <c r="F241" s="649"/>
      <c r="G241" s="656"/>
      <c r="H241" s="611"/>
      <c r="I241" s="592"/>
      <c r="J241" s="592"/>
      <c r="K241" s="588"/>
    </row>
    <row r="242" spans="1:11" ht="18.75" customHeight="1">
      <c r="A242" s="588"/>
      <c r="B242" s="587"/>
      <c r="C242" s="587"/>
      <c r="D242" s="587" t="s">
        <v>2094</v>
      </c>
      <c r="E242" s="590">
        <v>20000</v>
      </c>
      <c r="F242" s="628"/>
      <c r="G242" s="590" t="s">
        <v>25</v>
      </c>
      <c r="H242" s="590" t="s">
        <v>25</v>
      </c>
      <c r="I242" s="616"/>
      <c r="J242" s="616"/>
      <c r="K242" s="588"/>
    </row>
    <row r="243" spans="1:11" ht="18.75" customHeight="1">
      <c r="A243" s="588"/>
      <c r="B243" s="618"/>
      <c r="C243" s="587"/>
      <c r="D243" s="597"/>
      <c r="E243" s="653" t="s">
        <v>138</v>
      </c>
      <c r="F243" s="649"/>
      <c r="G243" s="656"/>
      <c r="H243" s="611"/>
      <c r="I243" s="592"/>
      <c r="J243" s="592"/>
      <c r="K243" s="588"/>
    </row>
    <row r="244" spans="1:11" ht="18.75" customHeight="1">
      <c r="A244" s="588"/>
      <c r="B244" s="587"/>
      <c r="C244" s="587"/>
      <c r="D244" s="587" t="s">
        <v>2522</v>
      </c>
      <c r="E244" s="590">
        <v>32000</v>
      </c>
      <c r="F244" s="628"/>
      <c r="G244" s="590" t="s">
        <v>25</v>
      </c>
      <c r="H244" s="590" t="s">
        <v>25</v>
      </c>
      <c r="I244" s="616"/>
      <c r="J244" s="616"/>
      <c r="K244" s="588"/>
    </row>
    <row r="245" spans="1:11" ht="18.75" customHeight="1">
      <c r="A245" s="588"/>
      <c r="B245" s="618"/>
      <c r="C245" s="587"/>
      <c r="D245" s="597" t="s">
        <v>2523</v>
      </c>
      <c r="E245" s="653" t="s">
        <v>138</v>
      </c>
      <c r="F245" s="649"/>
      <c r="G245" s="656"/>
      <c r="H245" s="611"/>
      <c r="I245" s="592"/>
      <c r="J245" s="592"/>
      <c r="K245" s="588"/>
    </row>
    <row r="246" spans="1:11" ht="18.75" customHeight="1">
      <c r="A246" s="588"/>
      <c r="C246" s="587"/>
      <c r="D246" s="657" t="s">
        <v>2096</v>
      </c>
      <c r="E246" s="658" t="s">
        <v>25</v>
      </c>
      <c r="F246" s="637"/>
      <c r="G246" s="659">
        <v>1294000</v>
      </c>
      <c r="H246" s="658" t="s">
        <v>25</v>
      </c>
      <c r="I246" s="592"/>
      <c r="J246" s="592"/>
      <c r="K246" s="588"/>
    </row>
    <row r="247" spans="1:11" ht="18.75" customHeight="1">
      <c r="A247" s="588"/>
      <c r="C247" s="587"/>
      <c r="D247" s="620" t="s">
        <v>136</v>
      </c>
      <c r="E247" s="660"/>
      <c r="F247" s="649"/>
      <c r="G247" s="590" t="s">
        <v>138</v>
      </c>
      <c r="H247" s="660"/>
      <c r="I247" s="592"/>
      <c r="J247" s="592"/>
      <c r="K247" s="588"/>
    </row>
    <row r="248" spans="1:11" ht="18.75" customHeight="1">
      <c r="A248" s="588"/>
      <c r="C248" s="587"/>
      <c r="D248" s="661" t="s">
        <v>137</v>
      </c>
      <c r="E248" s="662"/>
      <c r="F248" s="651"/>
      <c r="G248" s="663"/>
      <c r="H248" s="662"/>
      <c r="I248" s="592"/>
      <c r="J248" s="592"/>
      <c r="K248" s="588"/>
    </row>
    <row r="249" spans="1:11" ht="18.75" customHeight="1">
      <c r="A249" s="588"/>
      <c r="C249" s="587"/>
      <c r="D249" s="657" t="s">
        <v>2097</v>
      </c>
      <c r="E249" s="658" t="s">
        <v>25</v>
      </c>
      <c r="F249" s="637"/>
      <c r="G249" s="659">
        <v>787000</v>
      </c>
      <c r="H249" s="658" t="s">
        <v>25</v>
      </c>
      <c r="I249" s="592"/>
      <c r="J249" s="592"/>
      <c r="K249" s="588"/>
    </row>
    <row r="250" spans="1:11" ht="18.75" customHeight="1">
      <c r="A250" s="588"/>
      <c r="C250" s="615"/>
      <c r="D250" s="620" t="s">
        <v>2098</v>
      </c>
      <c r="E250" s="660"/>
      <c r="F250" s="649"/>
      <c r="G250" s="590" t="s">
        <v>138</v>
      </c>
      <c r="H250" s="660"/>
      <c r="I250" s="664"/>
      <c r="J250" s="592"/>
      <c r="K250" s="588"/>
    </row>
    <row r="251" spans="1:11" ht="18.75" customHeight="1">
      <c r="A251" s="598"/>
      <c r="B251" s="645"/>
      <c r="C251" s="644"/>
      <c r="D251" s="661" t="s">
        <v>2099</v>
      </c>
      <c r="E251" s="662"/>
      <c r="F251" s="651"/>
      <c r="G251" s="663"/>
      <c r="H251" s="662"/>
      <c r="I251" s="665"/>
      <c r="J251" s="602"/>
      <c r="K251" s="598"/>
    </row>
    <row r="252" spans="1:11" ht="20.25">
      <c r="A252" s="604"/>
      <c r="B252" s="605"/>
      <c r="C252" s="605"/>
      <c r="D252" s="606"/>
      <c r="E252" s="606">
        <v>119</v>
      </c>
      <c r="F252" s="607"/>
      <c r="G252" s="607"/>
      <c r="H252" s="607"/>
      <c r="I252" s="608"/>
      <c r="J252" s="605"/>
      <c r="K252" s="604"/>
    </row>
    <row r="253" spans="1:11" s="550" customFormat="1" ht="20.25">
      <c r="A253" s="557" t="s">
        <v>1150</v>
      </c>
      <c r="B253" s="558"/>
      <c r="C253" s="558"/>
      <c r="D253" s="559"/>
      <c r="E253" s="560"/>
      <c r="F253" s="561"/>
      <c r="G253" s="560"/>
      <c r="H253" s="560"/>
      <c r="I253" s="562"/>
      <c r="J253" s="563"/>
      <c r="K253" s="563"/>
    </row>
    <row r="254" spans="1:11" s="550" customFormat="1" ht="20.25">
      <c r="A254" s="557" t="s">
        <v>1151</v>
      </c>
      <c r="B254" s="564"/>
      <c r="C254" s="565"/>
      <c r="D254" s="566"/>
      <c r="E254" s="567"/>
      <c r="F254" s="568"/>
      <c r="G254" s="567"/>
      <c r="H254" s="567"/>
      <c r="I254" s="569"/>
      <c r="J254" s="570"/>
      <c r="K254" s="570"/>
    </row>
    <row r="255" spans="1:11" s="557" customFormat="1" ht="18.75" customHeight="1">
      <c r="A255" s="742" t="s">
        <v>4</v>
      </c>
      <c r="B255" s="742" t="s">
        <v>3</v>
      </c>
      <c r="C255" s="742" t="s">
        <v>5</v>
      </c>
      <c r="D255" s="742" t="s">
        <v>6</v>
      </c>
      <c r="E255" s="745" t="s">
        <v>63</v>
      </c>
      <c r="F255" s="746"/>
      <c r="G255" s="746"/>
      <c r="H255" s="747"/>
      <c r="I255" s="571" t="s">
        <v>20</v>
      </c>
      <c r="J255" s="572" t="s">
        <v>7</v>
      </c>
      <c r="K255" s="572" t="s">
        <v>8</v>
      </c>
    </row>
    <row r="256" spans="1:11" s="557" customFormat="1" ht="18.75" customHeight="1">
      <c r="A256" s="743"/>
      <c r="B256" s="743"/>
      <c r="C256" s="743"/>
      <c r="D256" s="743"/>
      <c r="E256" s="573" t="s">
        <v>245</v>
      </c>
      <c r="F256" s="574"/>
      <c r="G256" s="573" t="s">
        <v>246</v>
      </c>
      <c r="H256" s="573" t="s">
        <v>247</v>
      </c>
      <c r="I256" s="575" t="s">
        <v>21</v>
      </c>
      <c r="J256" s="576" t="s">
        <v>64</v>
      </c>
      <c r="K256" s="576" t="s">
        <v>9</v>
      </c>
    </row>
    <row r="257" spans="1:11" s="557" customFormat="1" ht="18.75" customHeight="1">
      <c r="A257" s="744"/>
      <c r="B257" s="744"/>
      <c r="C257" s="744"/>
      <c r="D257" s="577" t="s">
        <v>16</v>
      </c>
      <c r="E257" s="577" t="s">
        <v>15</v>
      </c>
      <c r="F257" s="578"/>
      <c r="G257" s="577" t="s">
        <v>15</v>
      </c>
      <c r="H257" s="577" t="s">
        <v>15</v>
      </c>
      <c r="I257" s="579"/>
      <c r="J257" s="580"/>
      <c r="K257" s="580"/>
    </row>
    <row r="258" spans="1:11" ht="18.75" customHeight="1">
      <c r="A258" s="588"/>
      <c r="B258" s="646" t="s">
        <v>135</v>
      </c>
      <c r="C258" s="587" t="s">
        <v>2102</v>
      </c>
      <c r="D258" s="657" t="s">
        <v>2673</v>
      </c>
      <c r="E258" s="659">
        <v>2400000</v>
      </c>
      <c r="F258" s="591"/>
      <c r="G258" s="590" t="s">
        <v>25</v>
      </c>
      <c r="H258" s="590" t="s">
        <v>25</v>
      </c>
      <c r="I258" s="616" t="s">
        <v>2064</v>
      </c>
      <c r="J258" s="616" t="s">
        <v>2065</v>
      </c>
      <c r="K258" s="588" t="s">
        <v>31</v>
      </c>
    </row>
    <row r="259" spans="1:11" ht="18.75" customHeight="1">
      <c r="A259" s="588"/>
      <c r="B259" s="647" t="s">
        <v>31</v>
      </c>
      <c r="C259" s="587" t="s">
        <v>31</v>
      </c>
      <c r="D259" s="633" t="s">
        <v>2100</v>
      </c>
      <c r="E259" s="611" t="s">
        <v>138</v>
      </c>
      <c r="F259" s="651"/>
      <c r="G259" s="611"/>
      <c r="H259" s="611"/>
      <c r="I259" s="664" t="s">
        <v>2062</v>
      </c>
      <c r="J259" s="592" t="s">
        <v>2066</v>
      </c>
      <c r="K259" s="588"/>
    </row>
    <row r="260" spans="1:11" ht="18.75" customHeight="1">
      <c r="A260" s="588"/>
      <c r="B260" s="619"/>
      <c r="C260" s="587"/>
      <c r="D260" s="587" t="s">
        <v>2674</v>
      </c>
      <c r="E260" s="590" t="s">
        <v>25</v>
      </c>
      <c r="F260" s="591"/>
      <c r="G260" s="659">
        <v>2500000</v>
      </c>
      <c r="H260" s="590" t="s">
        <v>25</v>
      </c>
      <c r="I260" s="664" t="s">
        <v>1437</v>
      </c>
      <c r="J260" s="592" t="s">
        <v>2067</v>
      </c>
      <c r="K260" s="588"/>
    </row>
    <row r="261" spans="1:11" ht="18.75" customHeight="1">
      <c r="A261" s="588"/>
      <c r="B261" s="587"/>
      <c r="C261" s="587"/>
      <c r="D261" s="597" t="s">
        <v>2104</v>
      </c>
      <c r="E261" s="611"/>
      <c r="F261" s="651"/>
      <c r="G261" s="611" t="s">
        <v>138</v>
      </c>
      <c r="H261" s="611"/>
      <c r="I261" s="592" t="s">
        <v>2063</v>
      </c>
      <c r="J261" s="592"/>
      <c r="K261" s="652"/>
    </row>
    <row r="262" spans="1:11" ht="18.75" customHeight="1">
      <c r="A262" s="588"/>
      <c r="B262" s="638"/>
      <c r="C262" s="639"/>
      <c r="D262" s="657" t="s">
        <v>2675</v>
      </c>
      <c r="E262" s="658" t="s">
        <v>25</v>
      </c>
      <c r="F262" s="637"/>
      <c r="G262" s="659">
        <v>787000</v>
      </c>
      <c r="H262" s="658" t="s">
        <v>25</v>
      </c>
      <c r="I262" s="592"/>
      <c r="J262" s="587"/>
      <c r="K262" s="625"/>
    </row>
    <row r="263" spans="1:11" ht="18.75" customHeight="1">
      <c r="A263" s="588"/>
      <c r="B263" s="640"/>
      <c r="C263" s="641"/>
      <c r="D263" s="633"/>
      <c r="E263" s="666"/>
      <c r="F263" s="649"/>
      <c r="G263" s="590" t="s">
        <v>138</v>
      </c>
      <c r="H263" s="660"/>
      <c r="I263" s="616"/>
      <c r="J263" s="587"/>
      <c r="K263" s="588"/>
    </row>
    <row r="264" spans="1:11" ht="18.75" customHeight="1">
      <c r="A264" s="588"/>
      <c r="B264" s="642"/>
      <c r="C264" s="587"/>
      <c r="D264" s="587" t="s">
        <v>2676</v>
      </c>
      <c r="E264" s="590">
        <v>30000</v>
      </c>
      <c r="F264" s="591"/>
      <c r="G264" s="659" t="s">
        <v>25</v>
      </c>
      <c r="H264" s="658" t="s">
        <v>25</v>
      </c>
      <c r="I264" s="592"/>
      <c r="J264" s="641"/>
      <c r="K264" s="588"/>
    </row>
    <row r="265" spans="1:11" ht="18.75" customHeight="1">
      <c r="A265" s="598"/>
      <c r="B265" s="645"/>
      <c r="C265" s="597"/>
      <c r="D265" s="597" t="s">
        <v>2521</v>
      </c>
      <c r="E265" s="611" t="s">
        <v>138</v>
      </c>
      <c r="F265" s="612"/>
      <c r="G265" s="611"/>
      <c r="H265" s="666"/>
      <c r="I265" s="602"/>
      <c r="J265" s="602"/>
      <c r="K265" s="598"/>
    </row>
    <row r="266" spans="1:11" ht="18.75" customHeight="1">
      <c r="A266" s="667">
        <v>38</v>
      </c>
      <c r="B266" s="668" t="s">
        <v>135</v>
      </c>
      <c r="C266" s="587" t="s">
        <v>2101</v>
      </c>
      <c r="D266" s="587" t="s">
        <v>2510</v>
      </c>
      <c r="E266" s="590">
        <v>22000</v>
      </c>
      <c r="F266" s="591"/>
      <c r="G266" s="669" t="s">
        <v>25</v>
      </c>
      <c r="H266" s="669" t="s">
        <v>25</v>
      </c>
      <c r="I266" s="616" t="s">
        <v>2064</v>
      </c>
      <c r="J266" s="616" t="s">
        <v>2065</v>
      </c>
      <c r="K266" s="588" t="s">
        <v>31</v>
      </c>
    </row>
    <row r="267" spans="1:11" ht="18.75" customHeight="1">
      <c r="A267" s="670"/>
      <c r="B267" s="671" t="s">
        <v>131</v>
      </c>
      <c r="C267" s="672" t="s">
        <v>131</v>
      </c>
      <c r="D267" s="597" t="s">
        <v>2103</v>
      </c>
      <c r="E267" s="611" t="s">
        <v>138</v>
      </c>
      <c r="F267" s="673"/>
      <c r="G267" s="611"/>
      <c r="H267" s="611"/>
      <c r="I267" s="664" t="s">
        <v>2062</v>
      </c>
      <c r="J267" s="592" t="s">
        <v>2066</v>
      </c>
      <c r="K267" s="588"/>
    </row>
    <row r="268" spans="1:11" ht="18.75" customHeight="1">
      <c r="A268" s="667"/>
      <c r="B268" s="674"/>
      <c r="C268" s="675"/>
      <c r="D268" s="587" t="s">
        <v>2511</v>
      </c>
      <c r="E268" s="590">
        <v>10000</v>
      </c>
      <c r="F268" s="591"/>
      <c r="G268" s="669" t="s">
        <v>25</v>
      </c>
      <c r="H268" s="669" t="s">
        <v>25</v>
      </c>
      <c r="I268" s="664" t="s">
        <v>1437</v>
      </c>
      <c r="J268" s="592" t="s">
        <v>2067</v>
      </c>
      <c r="K268" s="588"/>
    </row>
    <row r="269" spans="1:11" ht="18.75" customHeight="1">
      <c r="A269" s="676"/>
      <c r="B269" s="677"/>
      <c r="C269" s="633"/>
      <c r="D269" s="597" t="s">
        <v>2512</v>
      </c>
      <c r="E269" s="611" t="s">
        <v>138</v>
      </c>
      <c r="F269" s="673"/>
      <c r="G269" s="611"/>
      <c r="H269" s="611"/>
      <c r="I269" s="602" t="s">
        <v>2063</v>
      </c>
      <c r="J269" s="602"/>
      <c r="K269" s="598"/>
    </row>
    <row r="270" spans="1:11" ht="18.75" customHeight="1">
      <c r="A270" s="667">
        <v>39</v>
      </c>
      <c r="B270" s="668" t="s">
        <v>135</v>
      </c>
      <c r="C270" s="587" t="s">
        <v>2101</v>
      </c>
      <c r="D270" s="587" t="s">
        <v>2105</v>
      </c>
      <c r="E270" s="590">
        <v>1500</v>
      </c>
      <c r="F270" s="591"/>
      <c r="G270" s="678" t="s">
        <v>25</v>
      </c>
      <c r="H270" s="678" t="s">
        <v>25</v>
      </c>
      <c r="I270" s="616" t="s">
        <v>2064</v>
      </c>
      <c r="J270" s="616" t="s">
        <v>2065</v>
      </c>
      <c r="K270" s="625"/>
    </row>
    <row r="271" spans="1:11" ht="18.75" customHeight="1">
      <c r="A271" s="670"/>
      <c r="B271" s="671" t="s">
        <v>24</v>
      </c>
      <c r="C271" s="672" t="s">
        <v>24</v>
      </c>
      <c r="D271" s="597"/>
      <c r="E271" s="611" t="s">
        <v>138</v>
      </c>
      <c r="F271" s="673"/>
      <c r="G271" s="611"/>
      <c r="H271" s="611"/>
      <c r="I271" s="664" t="s">
        <v>2062</v>
      </c>
      <c r="J271" s="592" t="s">
        <v>2066</v>
      </c>
      <c r="K271" s="588"/>
    </row>
    <row r="272" spans="1:11" ht="18.75" customHeight="1">
      <c r="A272" s="667"/>
      <c r="B272" s="674"/>
      <c r="C272" s="675"/>
      <c r="D272" s="587" t="s">
        <v>2106</v>
      </c>
      <c r="E272" s="593">
        <v>2500</v>
      </c>
      <c r="F272" s="594"/>
      <c r="G272" s="593" t="s">
        <v>25</v>
      </c>
      <c r="H272" s="593" t="s">
        <v>25</v>
      </c>
      <c r="I272" s="664" t="s">
        <v>1437</v>
      </c>
      <c r="J272" s="592" t="s">
        <v>2067</v>
      </c>
      <c r="K272" s="588"/>
    </row>
    <row r="273" spans="1:11" ht="18.75" customHeight="1">
      <c r="A273" s="667"/>
      <c r="B273" s="630"/>
      <c r="C273" s="620"/>
      <c r="D273" s="597"/>
      <c r="E273" s="611" t="s">
        <v>138</v>
      </c>
      <c r="F273" s="612"/>
      <c r="G273" s="611"/>
      <c r="H273" s="611"/>
      <c r="I273" s="592" t="s">
        <v>2063</v>
      </c>
      <c r="J273" s="592"/>
      <c r="K273" s="588"/>
    </row>
    <row r="274" spans="1:11" ht="18.75" customHeight="1">
      <c r="A274" s="588"/>
      <c r="B274" s="619"/>
      <c r="C274" s="587"/>
      <c r="D274" s="587" t="s">
        <v>2107</v>
      </c>
      <c r="E274" s="593">
        <v>130000</v>
      </c>
      <c r="F274" s="594"/>
      <c r="G274" s="593" t="s">
        <v>25</v>
      </c>
      <c r="H274" s="593" t="s">
        <v>25</v>
      </c>
      <c r="I274" s="592"/>
      <c r="J274" s="616"/>
      <c r="K274" s="588"/>
    </row>
    <row r="275" spans="1:11" ht="18.75" customHeight="1">
      <c r="A275" s="588"/>
      <c r="B275" s="618"/>
      <c r="C275" s="587"/>
      <c r="D275" s="597"/>
      <c r="E275" s="611" t="s">
        <v>138</v>
      </c>
      <c r="F275" s="612"/>
      <c r="G275" s="611"/>
      <c r="H275" s="611"/>
      <c r="I275" s="592"/>
      <c r="J275" s="592"/>
      <c r="K275" s="588"/>
    </row>
    <row r="276" spans="1:11" ht="18.75" customHeight="1">
      <c r="A276" s="588"/>
      <c r="B276" s="605"/>
      <c r="C276" s="587"/>
      <c r="D276" s="620" t="s">
        <v>2599</v>
      </c>
      <c r="E276" s="590">
        <v>12000</v>
      </c>
      <c r="F276" s="591"/>
      <c r="G276" s="593" t="s">
        <v>25</v>
      </c>
      <c r="H276" s="593" t="s">
        <v>25</v>
      </c>
      <c r="I276" s="592"/>
      <c r="J276" s="592"/>
      <c r="K276" s="588"/>
    </row>
    <row r="277" spans="1:11" ht="18.75" customHeight="1">
      <c r="A277" s="588"/>
      <c r="B277" s="605"/>
      <c r="C277" s="587"/>
      <c r="D277" s="633" t="s">
        <v>2600</v>
      </c>
      <c r="E277" s="611" t="s">
        <v>138</v>
      </c>
      <c r="F277" s="591"/>
      <c r="G277" s="611"/>
      <c r="H277" s="611"/>
      <c r="I277" s="592"/>
      <c r="J277" s="592"/>
      <c r="K277" s="588"/>
    </row>
    <row r="278" spans="1:11" ht="18.75" customHeight="1">
      <c r="A278" s="588"/>
      <c r="C278" s="587"/>
      <c r="D278" s="587" t="s">
        <v>2601</v>
      </c>
      <c r="E278" s="593">
        <v>1600</v>
      </c>
      <c r="F278" s="591"/>
      <c r="G278" s="593" t="s">
        <v>25</v>
      </c>
      <c r="H278" s="593" t="s">
        <v>25</v>
      </c>
      <c r="I278" s="592"/>
      <c r="J278" s="592"/>
      <c r="K278" s="588"/>
    </row>
    <row r="279" spans="1:11" ht="17.25" customHeight="1">
      <c r="A279" s="598"/>
      <c r="B279" s="645"/>
      <c r="C279" s="597"/>
      <c r="D279" s="597"/>
      <c r="E279" s="611" t="s">
        <v>138</v>
      </c>
      <c r="F279" s="612"/>
      <c r="G279" s="611"/>
      <c r="H279" s="611"/>
      <c r="I279" s="602"/>
      <c r="J279" s="602"/>
      <c r="K279" s="598"/>
    </row>
    <row r="280" spans="1:11" ht="20.25">
      <c r="A280" s="604"/>
      <c r="B280" s="605"/>
      <c r="C280" s="605"/>
      <c r="D280" s="606"/>
      <c r="E280" s="606">
        <v>120</v>
      </c>
      <c r="F280" s="607"/>
      <c r="G280" s="607"/>
      <c r="H280" s="607"/>
      <c r="I280" s="608"/>
      <c r="J280" s="605"/>
      <c r="K280" s="604"/>
    </row>
    <row r="281" spans="1:11" s="550" customFormat="1" ht="20.25">
      <c r="A281" s="557" t="s">
        <v>1150</v>
      </c>
      <c r="B281" s="558"/>
      <c r="C281" s="558"/>
      <c r="D281" s="559"/>
      <c r="E281" s="560"/>
      <c r="F281" s="561"/>
      <c r="G281" s="560"/>
      <c r="H281" s="560"/>
      <c r="I281" s="562"/>
      <c r="J281" s="563"/>
      <c r="K281" s="563"/>
    </row>
    <row r="282" spans="1:11" s="550" customFormat="1" ht="20.25">
      <c r="A282" s="557" t="s">
        <v>1151</v>
      </c>
      <c r="B282" s="564"/>
      <c r="C282" s="565"/>
      <c r="D282" s="566"/>
      <c r="E282" s="567"/>
      <c r="F282" s="568"/>
      <c r="G282" s="567"/>
      <c r="H282" s="567"/>
      <c r="I282" s="569"/>
      <c r="J282" s="570"/>
      <c r="K282" s="570"/>
    </row>
    <row r="283" spans="1:11" s="557" customFormat="1" ht="20.25">
      <c r="A283" s="742" t="s">
        <v>4</v>
      </c>
      <c r="B283" s="742" t="s">
        <v>3</v>
      </c>
      <c r="C283" s="742" t="s">
        <v>5</v>
      </c>
      <c r="D283" s="742" t="s">
        <v>6</v>
      </c>
      <c r="E283" s="745" t="s">
        <v>63</v>
      </c>
      <c r="F283" s="746"/>
      <c r="G283" s="746"/>
      <c r="H283" s="747"/>
      <c r="I283" s="571" t="s">
        <v>20</v>
      </c>
      <c r="J283" s="572" t="s">
        <v>7</v>
      </c>
      <c r="K283" s="572" t="s">
        <v>8</v>
      </c>
    </row>
    <row r="284" spans="1:11" s="557" customFormat="1" ht="20.25">
      <c r="A284" s="743"/>
      <c r="B284" s="743"/>
      <c r="C284" s="743"/>
      <c r="D284" s="743"/>
      <c r="E284" s="573" t="s">
        <v>245</v>
      </c>
      <c r="F284" s="574"/>
      <c r="G284" s="573" t="s">
        <v>246</v>
      </c>
      <c r="H284" s="573" t="s">
        <v>247</v>
      </c>
      <c r="I284" s="575" t="s">
        <v>21</v>
      </c>
      <c r="J284" s="576" t="s">
        <v>64</v>
      </c>
      <c r="K284" s="576" t="s">
        <v>9</v>
      </c>
    </row>
    <row r="285" spans="1:11" s="557" customFormat="1" ht="20.25">
      <c r="A285" s="744"/>
      <c r="B285" s="744"/>
      <c r="C285" s="744"/>
      <c r="D285" s="679" t="s">
        <v>16</v>
      </c>
      <c r="E285" s="679" t="s">
        <v>15</v>
      </c>
      <c r="F285" s="680"/>
      <c r="G285" s="679" t="s">
        <v>15</v>
      </c>
      <c r="H285" s="679" t="s">
        <v>15</v>
      </c>
      <c r="I285" s="579"/>
      <c r="J285" s="580"/>
      <c r="K285" s="580"/>
    </row>
    <row r="286" spans="1:11" ht="20.25">
      <c r="A286" s="667"/>
      <c r="B286" s="668" t="s">
        <v>135</v>
      </c>
      <c r="C286" s="615" t="s">
        <v>2101</v>
      </c>
      <c r="D286" s="582" t="s">
        <v>2602</v>
      </c>
      <c r="E286" s="583">
        <v>9600</v>
      </c>
      <c r="F286" s="637"/>
      <c r="G286" s="681" t="s">
        <v>25</v>
      </c>
      <c r="H286" s="681" t="s">
        <v>25</v>
      </c>
      <c r="I286" s="682" t="s">
        <v>2064</v>
      </c>
      <c r="J286" s="616" t="s">
        <v>2065</v>
      </c>
      <c r="K286" s="625"/>
    </row>
    <row r="287" spans="1:11" ht="20.25">
      <c r="A287" s="670"/>
      <c r="B287" s="671" t="s">
        <v>24</v>
      </c>
      <c r="C287" s="672" t="s">
        <v>24</v>
      </c>
      <c r="D287" s="597" t="s">
        <v>2189</v>
      </c>
      <c r="E287" s="611" t="s">
        <v>138</v>
      </c>
      <c r="F287" s="637"/>
      <c r="G287" s="611"/>
      <c r="H287" s="611"/>
      <c r="I287" s="664" t="s">
        <v>2062</v>
      </c>
      <c r="J287" s="592" t="s">
        <v>2066</v>
      </c>
      <c r="K287" s="588"/>
    </row>
    <row r="288" spans="1:11" ht="20.25">
      <c r="A288" s="667"/>
      <c r="B288" s="674"/>
      <c r="C288" s="683"/>
      <c r="D288" s="620" t="s">
        <v>2077</v>
      </c>
      <c r="E288" s="590">
        <v>4500</v>
      </c>
      <c r="F288" s="684"/>
      <c r="G288" s="681" t="s">
        <v>25</v>
      </c>
      <c r="H288" s="681" t="s">
        <v>25</v>
      </c>
      <c r="I288" s="664" t="s">
        <v>1437</v>
      </c>
      <c r="J288" s="592" t="s">
        <v>2067</v>
      </c>
      <c r="K288" s="588"/>
    </row>
    <row r="289" spans="1:11" ht="20.25">
      <c r="A289" s="676"/>
      <c r="B289" s="677"/>
      <c r="C289" s="685"/>
      <c r="D289" s="633" t="s">
        <v>2076</v>
      </c>
      <c r="E289" s="611" t="s">
        <v>138</v>
      </c>
      <c r="F289" s="649"/>
      <c r="G289" s="611"/>
      <c r="H289" s="611"/>
      <c r="I289" s="665" t="s">
        <v>2063</v>
      </c>
      <c r="J289" s="602"/>
      <c r="K289" s="598"/>
    </row>
    <row r="290" spans="1:11" ht="20.25">
      <c r="A290" s="588">
        <v>40</v>
      </c>
      <c r="B290" s="589" t="s">
        <v>2048</v>
      </c>
      <c r="C290" s="686" t="s">
        <v>2359</v>
      </c>
      <c r="D290" s="587" t="s">
        <v>2362</v>
      </c>
      <c r="E290" s="590">
        <v>15000</v>
      </c>
      <c r="F290" s="591"/>
      <c r="G290" s="590">
        <v>15000</v>
      </c>
      <c r="H290" s="590">
        <v>15000</v>
      </c>
      <c r="I290" s="616" t="s">
        <v>2064</v>
      </c>
      <c r="J290" s="616" t="s">
        <v>2361</v>
      </c>
      <c r="K290" s="588" t="s">
        <v>31</v>
      </c>
    </row>
    <row r="291" spans="1:11" ht="20.25">
      <c r="A291" s="588"/>
      <c r="B291" s="615"/>
      <c r="C291" s="587" t="s">
        <v>2366</v>
      </c>
      <c r="D291" s="587" t="s">
        <v>2363</v>
      </c>
      <c r="E291" s="590" t="s">
        <v>138</v>
      </c>
      <c r="F291" s="687"/>
      <c r="G291" s="590" t="s">
        <v>138</v>
      </c>
      <c r="H291" s="590" t="s">
        <v>138</v>
      </c>
      <c r="I291" s="592" t="s">
        <v>2360</v>
      </c>
      <c r="J291" s="592" t="s">
        <v>2066</v>
      </c>
      <c r="K291" s="588"/>
    </row>
    <row r="292" spans="1:11" ht="20.25">
      <c r="A292" s="588"/>
      <c r="C292" s="587" t="s">
        <v>2367</v>
      </c>
      <c r="D292" s="587" t="s">
        <v>2364</v>
      </c>
      <c r="E292" s="590"/>
      <c r="F292" s="591"/>
      <c r="G292" s="590"/>
      <c r="H292" s="590"/>
      <c r="I292" s="664" t="s">
        <v>150</v>
      </c>
      <c r="J292" s="592" t="s">
        <v>2067</v>
      </c>
      <c r="K292" s="588"/>
    </row>
    <row r="293" spans="1:11" ht="20.25">
      <c r="A293" s="598"/>
      <c r="B293" s="645"/>
      <c r="C293" s="597"/>
      <c r="D293" s="597" t="s">
        <v>2365</v>
      </c>
      <c r="E293" s="611"/>
      <c r="F293" s="612"/>
      <c r="G293" s="611"/>
      <c r="H293" s="611"/>
      <c r="I293" s="602"/>
      <c r="J293" s="602"/>
      <c r="K293" s="598"/>
    </row>
    <row r="294" spans="1:11" ht="20.25">
      <c r="A294" s="588">
        <v>41</v>
      </c>
      <c r="B294" s="587" t="s">
        <v>2048</v>
      </c>
      <c r="C294" s="615" t="s">
        <v>2368</v>
      </c>
      <c r="D294" s="587" t="s">
        <v>2370</v>
      </c>
      <c r="E294" s="590">
        <v>15000</v>
      </c>
      <c r="F294" s="591"/>
      <c r="G294" s="590">
        <v>15000</v>
      </c>
      <c r="H294" s="590">
        <v>15000</v>
      </c>
      <c r="I294" s="616" t="s">
        <v>2064</v>
      </c>
      <c r="J294" s="616" t="s">
        <v>2361</v>
      </c>
      <c r="K294" s="588" t="s">
        <v>31</v>
      </c>
    </row>
    <row r="295" spans="1:11" ht="20.25">
      <c r="A295" s="588"/>
      <c r="C295" s="587" t="s">
        <v>2371</v>
      </c>
      <c r="D295" s="587" t="s">
        <v>2372</v>
      </c>
      <c r="E295" s="590" t="s">
        <v>138</v>
      </c>
      <c r="F295" s="687"/>
      <c r="G295" s="590" t="s">
        <v>138</v>
      </c>
      <c r="H295" s="590" t="s">
        <v>138</v>
      </c>
      <c r="I295" s="592" t="s">
        <v>2360</v>
      </c>
      <c r="J295" s="592" t="s">
        <v>2066</v>
      </c>
      <c r="K295" s="588"/>
    </row>
    <row r="296" spans="1:11" ht="20.25">
      <c r="A296" s="598"/>
      <c r="B296" s="645"/>
      <c r="C296" s="597"/>
      <c r="D296" s="597" t="s">
        <v>2369</v>
      </c>
      <c r="E296" s="611"/>
      <c r="F296" s="612"/>
      <c r="G296" s="611"/>
      <c r="H296" s="611"/>
      <c r="I296" s="665" t="s">
        <v>150</v>
      </c>
      <c r="J296" s="602" t="s">
        <v>2067</v>
      </c>
      <c r="K296" s="598"/>
    </row>
    <row r="297" spans="1:11" ht="20.25">
      <c r="A297" s="588">
        <v>42</v>
      </c>
      <c r="B297" s="587" t="s">
        <v>2048</v>
      </c>
      <c r="C297" s="615" t="s">
        <v>2373</v>
      </c>
      <c r="D297" s="587" t="s">
        <v>2374</v>
      </c>
      <c r="E297" s="590">
        <v>5000</v>
      </c>
      <c r="F297" s="591"/>
      <c r="G297" s="590">
        <v>5000</v>
      </c>
      <c r="H297" s="590">
        <v>5000</v>
      </c>
      <c r="I297" s="616" t="s">
        <v>2064</v>
      </c>
      <c r="J297" s="616" t="s">
        <v>2361</v>
      </c>
      <c r="K297" s="588" t="s">
        <v>31</v>
      </c>
    </row>
    <row r="298" spans="1:11" ht="20.25">
      <c r="A298" s="588"/>
      <c r="C298" s="587"/>
      <c r="D298" s="587" t="s">
        <v>2375</v>
      </c>
      <c r="E298" s="590" t="s">
        <v>138</v>
      </c>
      <c r="F298" s="687"/>
      <c r="G298" s="590" t="s">
        <v>138</v>
      </c>
      <c r="H298" s="590" t="s">
        <v>138</v>
      </c>
      <c r="I298" s="592" t="s">
        <v>2360</v>
      </c>
      <c r="J298" s="592" t="s">
        <v>2066</v>
      </c>
      <c r="K298" s="588"/>
    </row>
    <row r="299" spans="1:11" ht="20.25">
      <c r="A299" s="588"/>
      <c r="C299" s="587"/>
      <c r="D299" s="587" t="s">
        <v>2376</v>
      </c>
      <c r="E299" s="590"/>
      <c r="F299" s="687"/>
      <c r="G299" s="590"/>
      <c r="H299" s="590"/>
      <c r="I299" s="664" t="s">
        <v>150</v>
      </c>
      <c r="J299" s="592" t="s">
        <v>2067</v>
      </c>
      <c r="K299" s="588"/>
    </row>
    <row r="300" spans="1:11" ht="11.25" customHeight="1">
      <c r="A300" s="598"/>
      <c r="B300" s="644"/>
      <c r="C300" s="597"/>
      <c r="D300" s="597"/>
      <c r="E300" s="599"/>
      <c r="F300" s="600"/>
      <c r="G300" s="599"/>
      <c r="H300" s="601"/>
      <c r="I300" s="602"/>
      <c r="J300" s="602"/>
      <c r="K300" s="598"/>
    </row>
    <row r="301" spans="1:11" ht="20.25">
      <c r="A301" s="588">
        <v>43</v>
      </c>
      <c r="B301" s="587" t="s">
        <v>2377</v>
      </c>
      <c r="C301" s="615" t="s">
        <v>2378</v>
      </c>
      <c r="D301" s="587" t="s">
        <v>2381</v>
      </c>
      <c r="E301" s="590">
        <v>150000</v>
      </c>
      <c r="F301" s="591"/>
      <c r="G301" s="590">
        <v>150000</v>
      </c>
      <c r="H301" s="590">
        <v>150000</v>
      </c>
      <c r="I301" s="587" t="s">
        <v>2383</v>
      </c>
      <c r="J301" s="616" t="s">
        <v>2386</v>
      </c>
      <c r="K301" s="588" t="s">
        <v>31</v>
      </c>
    </row>
    <row r="302" spans="1:11" ht="20.25">
      <c r="A302" s="588"/>
      <c r="C302" s="587" t="s">
        <v>2379</v>
      </c>
      <c r="D302" s="587" t="s">
        <v>2382</v>
      </c>
      <c r="E302" s="590" t="s">
        <v>138</v>
      </c>
      <c r="F302" s="687"/>
      <c r="G302" s="590" t="s">
        <v>138</v>
      </c>
      <c r="H302" s="590" t="s">
        <v>138</v>
      </c>
      <c r="I302" s="587" t="s">
        <v>2384</v>
      </c>
      <c r="J302" s="592" t="s">
        <v>2387</v>
      </c>
      <c r="K302" s="588"/>
    </row>
    <row r="303" spans="1:11" ht="20.25">
      <c r="A303" s="588"/>
      <c r="C303" s="587" t="s">
        <v>2380</v>
      </c>
      <c r="D303" s="587"/>
      <c r="E303" s="590"/>
      <c r="F303" s="687"/>
      <c r="G303" s="590"/>
      <c r="H303" s="590"/>
      <c r="I303" s="664" t="s">
        <v>2385</v>
      </c>
      <c r="J303" s="592"/>
      <c r="K303" s="588"/>
    </row>
    <row r="304" spans="1:11" ht="9.75" customHeight="1">
      <c r="A304" s="598"/>
      <c r="B304" s="644"/>
      <c r="C304" s="597"/>
      <c r="D304" s="597"/>
      <c r="E304" s="599"/>
      <c r="F304" s="600"/>
      <c r="G304" s="599"/>
      <c r="H304" s="601"/>
      <c r="I304" s="602"/>
      <c r="J304" s="602"/>
      <c r="K304" s="598"/>
    </row>
    <row r="305" spans="1:11" ht="20.25">
      <c r="A305" s="588">
        <v>44</v>
      </c>
      <c r="B305" s="587" t="s">
        <v>2388</v>
      </c>
      <c r="C305" s="615" t="s">
        <v>2389</v>
      </c>
      <c r="D305" s="587" t="s">
        <v>2393</v>
      </c>
      <c r="E305" s="590">
        <v>30000</v>
      </c>
      <c r="F305" s="591"/>
      <c r="G305" s="590">
        <v>30000</v>
      </c>
      <c r="H305" s="590">
        <v>30000</v>
      </c>
      <c r="I305" s="587" t="s">
        <v>2392</v>
      </c>
      <c r="J305" s="616" t="s">
        <v>2397</v>
      </c>
      <c r="K305" s="588" t="s">
        <v>31</v>
      </c>
    </row>
    <row r="306" spans="1:11" ht="20.25">
      <c r="A306" s="588"/>
      <c r="C306" s="587" t="s">
        <v>2390</v>
      </c>
      <c r="D306" s="587" t="s">
        <v>2394</v>
      </c>
      <c r="E306" s="590" t="s">
        <v>138</v>
      </c>
      <c r="F306" s="687"/>
      <c r="G306" s="590" t="s">
        <v>138</v>
      </c>
      <c r="H306" s="590" t="s">
        <v>138</v>
      </c>
      <c r="I306" s="587" t="s">
        <v>2395</v>
      </c>
      <c r="J306" s="587" t="s">
        <v>2398</v>
      </c>
      <c r="K306" s="588"/>
    </row>
    <row r="307" spans="1:11" ht="20.25">
      <c r="A307" s="588"/>
      <c r="C307" s="587" t="s">
        <v>2391</v>
      </c>
      <c r="D307" s="587"/>
      <c r="E307" s="590"/>
      <c r="F307" s="687"/>
      <c r="G307" s="590"/>
      <c r="H307" s="590"/>
      <c r="I307" s="664" t="s">
        <v>2396</v>
      </c>
      <c r="J307" s="587" t="s">
        <v>2399</v>
      </c>
      <c r="K307" s="588"/>
    </row>
    <row r="308" spans="1:11" s="557" customFormat="1" ht="20.25">
      <c r="A308" s="740" t="s">
        <v>2429</v>
      </c>
      <c r="B308" s="741"/>
      <c r="C308" s="688" t="s">
        <v>2672</v>
      </c>
      <c r="D308" s="688" t="s">
        <v>12</v>
      </c>
      <c r="E308" s="689">
        <f>E12+E20+E24+E34+E38+E42+E46+E50+E53+E62+E66+E70+E75+E80+E90+E94+E98+E103+E107+E117+E120+E124+E130+E134+E145+E149+E153+E159+E163+E173+E176+E179+E182+E187+E191+E201+E205+E207+E209+E211+E213+E215+E217+E219+E221+E229+E231+E233+E235+E237+E239+E242+E244+E258+E264+E266+E268+E270+E272+E274+E276+E278+E286+E288+E290+E294+E297+E301+E305</f>
        <v>7083700</v>
      </c>
      <c r="F308" s="690"/>
      <c r="G308" s="689">
        <f>G12+G20+G24+G34+G38+G42+G46+G50+G53+G62+G66+G75+G80+G90+G94+G98+G103+G107+G117+G120+G124+G130+G153+G159+G163+G173+G176+G179+G182+G187+G191+G201+G246+G249+G260+G262+G290+G294+G297+G301+G305</f>
        <v>9400500</v>
      </c>
      <c r="H308" s="689">
        <f>H12+H20+H24+H34+H38+H42+H46+H50+H53+H62+H66+H75+H80+H90+H94+H98+H103+H107+H117+H120+H124+H130+H153+H159+H163+H173+H176+H179+H182+H187+H191+H201+H290+H294+H297+H301+H305</f>
        <v>4032500</v>
      </c>
      <c r="I308" s="689"/>
      <c r="J308" s="691"/>
      <c r="K308" s="688"/>
    </row>
    <row r="309" spans="1:11" ht="20.25">
      <c r="A309" s="604"/>
      <c r="B309" s="605"/>
      <c r="C309" s="605"/>
      <c r="D309" s="606"/>
      <c r="E309" s="606">
        <v>121</v>
      </c>
      <c r="F309" s="607"/>
      <c r="G309" s="607"/>
      <c r="H309" s="607"/>
      <c r="I309" s="608"/>
      <c r="J309" s="605"/>
      <c r="K309" s="604"/>
    </row>
    <row r="310" spans="1:11" s="550" customFormat="1" ht="20.25">
      <c r="A310" s="557" t="s">
        <v>1150</v>
      </c>
      <c r="B310" s="558"/>
      <c r="C310" s="558"/>
      <c r="D310" s="559"/>
      <c r="E310" s="560"/>
      <c r="F310" s="561"/>
      <c r="G310" s="560"/>
      <c r="H310" s="560"/>
      <c r="I310" s="562"/>
      <c r="J310" s="563"/>
      <c r="K310" s="563"/>
    </row>
    <row r="311" spans="1:11" s="550" customFormat="1" ht="20.25">
      <c r="A311" s="557" t="s">
        <v>1153</v>
      </c>
      <c r="B311" s="564"/>
      <c r="C311" s="565"/>
      <c r="D311" s="566"/>
      <c r="E311" s="567"/>
      <c r="F311" s="568"/>
      <c r="G311" s="567"/>
      <c r="H311" s="567"/>
      <c r="I311" s="569"/>
      <c r="J311" s="570"/>
      <c r="K311" s="570"/>
    </row>
    <row r="312" spans="1:11" s="557" customFormat="1" ht="20.25">
      <c r="A312" s="742" t="s">
        <v>4</v>
      </c>
      <c r="B312" s="742" t="s">
        <v>3</v>
      </c>
      <c r="C312" s="742" t="s">
        <v>5</v>
      </c>
      <c r="D312" s="742" t="s">
        <v>6</v>
      </c>
      <c r="E312" s="745" t="s">
        <v>63</v>
      </c>
      <c r="F312" s="746"/>
      <c r="G312" s="746"/>
      <c r="H312" s="747"/>
      <c r="I312" s="571" t="s">
        <v>20</v>
      </c>
      <c r="J312" s="572" t="s">
        <v>7</v>
      </c>
      <c r="K312" s="572" t="s">
        <v>8</v>
      </c>
    </row>
    <row r="313" spans="1:11" s="557" customFormat="1" ht="20.25">
      <c r="A313" s="743"/>
      <c r="B313" s="743"/>
      <c r="C313" s="743"/>
      <c r="D313" s="743"/>
      <c r="E313" s="573" t="s">
        <v>245</v>
      </c>
      <c r="F313" s="574"/>
      <c r="G313" s="573" t="s">
        <v>246</v>
      </c>
      <c r="H313" s="573" t="s">
        <v>247</v>
      </c>
      <c r="I313" s="575" t="s">
        <v>21</v>
      </c>
      <c r="J313" s="576" t="s">
        <v>64</v>
      </c>
      <c r="K313" s="576" t="s">
        <v>9</v>
      </c>
    </row>
    <row r="314" spans="1:11" s="557" customFormat="1" ht="20.25">
      <c r="A314" s="744"/>
      <c r="B314" s="744"/>
      <c r="C314" s="744"/>
      <c r="D314" s="577" t="s">
        <v>16</v>
      </c>
      <c r="E314" s="577" t="s">
        <v>15</v>
      </c>
      <c r="F314" s="578"/>
      <c r="G314" s="577" t="s">
        <v>15</v>
      </c>
      <c r="H314" s="577" t="s">
        <v>15</v>
      </c>
      <c r="I314" s="579"/>
      <c r="J314" s="580"/>
      <c r="K314" s="580"/>
    </row>
    <row r="315" spans="1:11" ht="20.25">
      <c r="A315" s="588">
        <v>1</v>
      </c>
      <c r="B315" s="615" t="s">
        <v>1568</v>
      </c>
      <c r="C315" s="587" t="s">
        <v>1576</v>
      </c>
      <c r="D315" s="587" t="s">
        <v>1572</v>
      </c>
      <c r="E315" s="583">
        <v>300000</v>
      </c>
      <c r="F315" s="584"/>
      <c r="G315" s="583" t="s">
        <v>25</v>
      </c>
      <c r="H315" s="585" t="s">
        <v>25</v>
      </c>
      <c r="I315" s="592" t="s">
        <v>1579</v>
      </c>
      <c r="J315" s="592" t="s">
        <v>1581</v>
      </c>
      <c r="K315" s="588" t="s">
        <v>31</v>
      </c>
    </row>
    <row r="316" spans="1:11" ht="20.25">
      <c r="A316" s="588"/>
      <c r="B316" s="615" t="s">
        <v>1569</v>
      </c>
      <c r="C316" s="587" t="s">
        <v>1577</v>
      </c>
      <c r="D316" s="587" t="s">
        <v>1573</v>
      </c>
      <c r="E316" s="590" t="s">
        <v>138</v>
      </c>
      <c r="F316" s="591"/>
      <c r="G316" s="590"/>
      <c r="H316" s="590"/>
      <c r="I316" s="592" t="s">
        <v>1580</v>
      </c>
      <c r="J316" s="592" t="s">
        <v>1582</v>
      </c>
      <c r="K316" s="588"/>
    </row>
    <row r="317" spans="1:11" ht="20.25">
      <c r="A317" s="588"/>
      <c r="B317" s="618" t="s">
        <v>1570</v>
      </c>
      <c r="C317" s="587" t="s">
        <v>1578</v>
      </c>
      <c r="D317" s="587" t="s">
        <v>1574</v>
      </c>
      <c r="E317" s="593"/>
      <c r="F317" s="594"/>
      <c r="G317" s="593"/>
      <c r="H317" s="595"/>
      <c r="I317" s="592" t="s">
        <v>134</v>
      </c>
      <c r="J317" s="592" t="s">
        <v>1583</v>
      </c>
      <c r="K317" s="588"/>
    </row>
    <row r="318" spans="1:11" ht="20.25">
      <c r="A318" s="588"/>
      <c r="B318" s="589" t="s">
        <v>1571</v>
      </c>
      <c r="C318" s="587"/>
      <c r="D318" s="587" t="s">
        <v>1575</v>
      </c>
      <c r="E318" s="590"/>
      <c r="F318" s="591"/>
      <c r="G318" s="590"/>
      <c r="H318" s="590"/>
      <c r="I318" s="592"/>
      <c r="J318" s="592" t="s">
        <v>1584</v>
      </c>
      <c r="K318" s="588"/>
    </row>
    <row r="319" spans="1:11" ht="20.25">
      <c r="A319" s="598"/>
      <c r="B319" s="614"/>
      <c r="C319" s="603"/>
      <c r="D319" s="597"/>
      <c r="E319" s="599"/>
      <c r="F319" s="600"/>
      <c r="G319" s="599"/>
      <c r="H319" s="601"/>
      <c r="I319" s="602"/>
      <c r="J319" s="603"/>
      <c r="K319" s="598"/>
    </row>
    <row r="320" spans="1:11" ht="20.25">
      <c r="A320" s="588">
        <v>2</v>
      </c>
      <c r="B320" s="619" t="s">
        <v>1585</v>
      </c>
      <c r="C320" s="636" t="s">
        <v>1587</v>
      </c>
      <c r="D320" s="587" t="s">
        <v>1572</v>
      </c>
      <c r="E320" s="583">
        <v>40000</v>
      </c>
      <c r="F320" s="584"/>
      <c r="G320" s="583" t="s">
        <v>25</v>
      </c>
      <c r="H320" s="585" t="s">
        <v>25</v>
      </c>
      <c r="I320" s="592" t="s">
        <v>1590</v>
      </c>
      <c r="J320" s="596" t="s">
        <v>1594</v>
      </c>
      <c r="K320" s="588" t="s">
        <v>31</v>
      </c>
    </row>
    <row r="321" spans="1:11" ht="20.25">
      <c r="A321" s="588"/>
      <c r="B321" s="618" t="s">
        <v>1586</v>
      </c>
      <c r="C321" s="596" t="s">
        <v>1588</v>
      </c>
      <c r="D321" s="587" t="s">
        <v>1573</v>
      </c>
      <c r="E321" s="590" t="s">
        <v>138</v>
      </c>
      <c r="F321" s="591"/>
      <c r="G321" s="590"/>
      <c r="H321" s="590"/>
      <c r="I321" s="592" t="s">
        <v>1591</v>
      </c>
      <c r="J321" s="596" t="s">
        <v>1595</v>
      </c>
      <c r="K321" s="588"/>
    </row>
    <row r="322" spans="1:11" ht="20.25">
      <c r="A322" s="588"/>
      <c r="B322" s="587"/>
      <c r="C322" s="587" t="s">
        <v>1589</v>
      </c>
      <c r="D322" s="587" t="s">
        <v>1574</v>
      </c>
      <c r="E322" s="593"/>
      <c r="F322" s="594"/>
      <c r="G322" s="593"/>
      <c r="H322" s="595"/>
      <c r="I322" s="592" t="s">
        <v>1592</v>
      </c>
      <c r="J322" s="587" t="s">
        <v>1596</v>
      </c>
      <c r="K322" s="588"/>
    </row>
    <row r="323" spans="1:11" ht="20.25">
      <c r="A323" s="588"/>
      <c r="B323" s="587"/>
      <c r="C323" s="587"/>
      <c r="D323" s="587" t="s">
        <v>1575</v>
      </c>
      <c r="E323" s="593"/>
      <c r="F323" s="594"/>
      <c r="G323" s="593"/>
      <c r="H323" s="595"/>
      <c r="I323" s="592" t="s">
        <v>1593</v>
      </c>
      <c r="J323" s="587" t="s">
        <v>119</v>
      </c>
      <c r="K323" s="588"/>
    </row>
    <row r="324" spans="1:11" ht="20.25">
      <c r="A324" s="588"/>
      <c r="B324" s="587"/>
      <c r="C324" s="587"/>
      <c r="D324" s="587"/>
      <c r="E324" s="593"/>
      <c r="F324" s="594"/>
      <c r="G324" s="593"/>
      <c r="H324" s="595"/>
      <c r="I324" s="592"/>
      <c r="J324" s="596"/>
      <c r="K324" s="588"/>
    </row>
    <row r="325" spans="1:11" ht="20.25">
      <c r="A325" s="588"/>
      <c r="B325" s="587"/>
      <c r="C325" s="587"/>
      <c r="D325" s="587"/>
      <c r="E325" s="593"/>
      <c r="F325" s="594"/>
      <c r="G325" s="593"/>
      <c r="H325" s="595"/>
      <c r="I325" s="592"/>
      <c r="J325" s="596"/>
      <c r="K325" s="588"/>
    </row>
    <row r="326" spans="1:11" ht="20.25">
      <c r="A326" s="588"/>
      <c r="B326" s="587"/>
      <c r="C326" s="587"/>
      <c r="D326" s="587"/>
      <c r="E326" s="593"/>
      <c r="F326" s="594"/>
      <c r="G326" s="593"/>
      <c r="H326" s="595"/>
      <c r="I326" s="592"/>
      <c r="J326" s="596"/>
      <c r="K326" s="588"/>
    </row>
    <row r="327" spans="1:11" ht="20.25">
      <c r="A327" s="588"/>
      <c r="B327" s="587"/>
      <c r="C327" s="587"/>
      <c r="D327" s="587"/>
      <c r="E327" s="593"/>
      <c r="F327" s="594"/>
      <c r="G327" s="593"/>
      <c r="H327" s="595"/>
      <c r="I327" s="592"/>
      <c r="J327" s="596"/>
      <c r="K327" s="588"/>
    </row>
    <row r="328" spans="1:11" ht="20.25">
      <c r="A328" s="588"/>
      <c r="B328" s="587"/>
      <c r="C328" s="587"/>
      <c r="D328" s="587"/>
      <c r="E328" s="593"/>
      <c r="F328" s="594"/>
      <c r="G328" s="593"/>
      <c r="H328" s="595"/>
      <c r="I328" s="592"/>
      <c r="J328" s="596"/>
      <c r="K328" s="588"/>
    </row>
    <row r="329" spans="1:11" ht="20.25">
      <c r="A329" s="588"/>
      <c r="B329" s="587"/>
      <c r="C329" s="587"/>
      <c r="D329" s="587"/>
      <c r="E329" s="593"/>
      <c r="F329" s="594"/>
      <c r="G329" s="593"/>
      <c r="H329" s="595"/>
      <c r="I329" s="592"/>
      <c r="J329" s="596"/>
      <c r="K329" s="588"/>
    </row>
    <row r="330" spans="1:11" ht="20.25">
      <c r="A330" s="588"/>
      <c r="B330" s="587"/>
      <c r="C330" s="587"/>
      <c r="D330" s="587"/>
      <c r="E330" s="590"/>
      <c r="F330" s="591"/>
      <c r="G330" s="590"/>
      <c r="H330" s="590"/>
      <c r="I330" s="592"/>
      <c r="J330" s="596"/>
      <c r="K330" s="588"/>
    </row>
    <row r="331" spans="1:11" ht="20.25">
      <c r="A331" s="588"/>
      <c r="B331" s="587"/>
      <c r="C331" s="587"/>
      <c r="D331" s="587"/>
      <c r="E331" s="590"/>
      <c r="F331" s="591"/>
      <c r="G331" s="590"/>
      <c r="H331" s="692"/>
      <c r="I331" s="592"/>
      <c r="J331" s="596"/>
      <c r="K331" s="588"/>
    </row>
    <row r="332" spans="1:11" ht="20.25">
      <c r="A332" s="588"/>
      <c r="B332" s="587"/>
      <c r="C332" s="587"/>
      <c r="D332" s="587"/>
      <c r="E332" s="590"/>
      <c r="F332" s="591"/>
      <c r="G332" s="590"/>
      <c r="H332" s="692"/>
      <c r="I332" s="592"/>
      <c r="J332" s="596"/>
      <c r="K332" s="588"/>
    </row>
    <row r="333" spans="1:11" ht="20.25">
      <c r="A333" s="588"/>
      <c r="B333" s="587"/>
      <c r="C333" s="587"/>
      <c r="D333" s="587"/>
      <c r="E333" s="593"/>
      <c r="F333" s="594"/>
      <c r="G333" s="593"/>
      <c r="H333" s="595"/>
      <c r="I333" s="592"/>
      <c r="J333" s="596"/>
      <c r="K333" s="588"/>
    </row>
    <row r="334" spans="1:11" ht="20.25">
      <c r="A334" s="588"/>
      <c r="B334" s="587"/>
      <c r="C334" s="587"/>
      <c r="D334" s="587"/>
      <c r="E334" s="593"/>
      <c r="F334" s="594"/>
      <c r="G334" s="593"/>
      <c r="H334" s="595"/>
      <c r="I334" s="592"/>
      <c r="J334" s="596"/>
      <c r="K334" s="588"/>
    </row>
    <row r="335" spans="1:11" s="557" customFormat="1" ht="20.25">
      <c r="A335" s="740" t="s">
        <v>2430</v>
      </c>
      <c r="B335" s="741"/>
      <c r="C335" s="688" t="s">
        <v>1459</v>
      </c>
      <c r="D335" s="688" t="s">
        <v>12</v>
      </c>
      <c r="E335" s="689">
        <f>E315+E320</f>
        <v>340000</v>
      </c>
      <c r="F335" s="690"/>
      <c r="G335" s="689" t="s">
        <v>25</v>
      </c>
      <c r="H335" s="689" t="s">
        <v>25</v>
      </c>
      <c r="I335" s="689"/>
      <c r="J335" s="691"/>
      <c r="K335" s="688"/>
    </row>
    <row r="336" spans="1:11" ht="20.25">
      <c r="A336" s="604"/>
      <c r="B336" s="605"/>
      <c r="C336" s="605"/>
      <c r="D336" s="606"/>
      <c r="E336" s="606">
        <v>122</v>
      </c>
      <c r="F336" s="607"/>
      <c r="G336" s="607"/>
      <c r="H336" s="607"/>
      <c r="I336" s="608"/>
      <c r="J336" s="605"/>
      <c r="K336" s="604"/>
    </row>
  </sheetData>
  <sheetProtection/>
  <mergeCells count="67">
    <mergeCell ref="D114:D115"/>
    <mergeCell ref="E114:H114"/>
    <mergeCell ref="A1:K1"/>
    <mergeCell ref="A2:K2"/>
    <mergeCell ref="A3:K3"/>
    <mergeCell ref="A4:C4"/>
    <mergeCell ref="A5:D5"/>
    <mergeCell ref="A9:A11"/>
    <mergeCell ref="B9:B11"/>
    <mergeCell ref="C9:C11"/>
    <mergeCell ref="D9:D10"/>
    <mergeCell ref="E9:H9"/>
    <mergeCell ref="A142:A144"/>
    <mergeCell ref="B142:B144"/>
    <mergeCell ref="C142:C144"/>
    <mergeCell ref="D142:D143"/>
    <mergeCell ref="E142:H142"/>
    <mergeCell ref="A59:A61"/>
    <mergeCell ref="B59:B61"/>
    <mergeCell ref="C59:C61"/>
    <mergeCell ref="D312:D313"/>
    <mergeCell ref="E312:H312"/>
    <mergeCell ref="A87:A89"/>
    <mergeCell ref="B87:B89"/>
    <mergeCell ref="C87:C89"/>
    <mergeCell ref="D87:D88"/>
    <mergeCell ref="E87:H87"/>
    <mergeCell ref="A114:A116"/>
    <mergeCell ref="B114:B116"/>
    <mergeCell ref="C114:C116"/>
    <mergeCell ref="D59:D60"/>
    <mergeCell ref="E59:H59"/>
    <mergeCell ref="A31:A33"/>
    <mergeCell ref="B31:B33"/>
    <mergeCell ref="C31:C33"/>
    <mergeCell ref="D31:D32"/>
    <mergeCell ref="E31:H31"/>
    <mergeCell ref="A170:A172"/>
    <mergeCell ref="B170:B172"/>
    <mergeCell ref="C170:C172"/>
    <mergeCell ref="D170:D171"/>
    <mergeCell ref="E170:H170"/>
    <mergeCell ref="A283:A285"/>
    <mergeCell ref="B283:B285"/>
    <mergeCell ref="C283:C285"/>
    <mergeCell ref="D283:D284"/>
    <mergeCell ref="E283:H283"/>
    <mergeCell ref="A198:A200"/>
    <mergeCell ref="B198:B200"/>
    <mergeCell ref="C198:C200"/>
    <mergeCell ref="D198:D199"/>
    <mergeCell ref="E198:H198"/>
    <mergeCell ref="A226:A228"/>
    <mergeCell ref="B226:B228"/>
    <mergeCell ref="C226:C228"/>
    <mergeCell ref="D226:D227"/>
    <mergeCell ref="E226:H226"/>
    <mergeCell ref="A335:B335"/>
    <mergeCell ref="A255:A257"/>
    <mergeCell ref="B255:B257"/>
    <mergeCell ref="C255:C257"/>
    <mergeCell ref="D255:D256"/>
    <mergeCell ref="E255:H255"/>
    <mergeCell ref="A308:B308"/>
    <mergeCell ref="A312:A314"/>
    <mergeCell ref="B312:B314"/>
    <mergeCell ref="C312:C314"/>
  </mergeCells>
  <printOptions/>
  <pageMargins left="0.17" right="0.16" top="1.6" bottom="0.1968503937007874" header="0.82" footer="0.17"/>
  <pageSetup horizontalDpi="600" verticalDpi="600" orientation="landscape" paperSize="9" scale="82" r:id="rId1"/>
  <rowBreaks count="3" manualBreakCount="3">
    <brk id="111" max="255" man="1"/>
    <brk id="252" max="11" man="1"/>
    <brk id="28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90" zoomScaleNormal="90" zoomScaleSheetLayoutView="90" workbookViewId="0" topLeftCell="A1">
      <selection activeCell="A5" sqref="A5:D5"/>
    </sheetView>
  </sheetViews>
  <sheetFormatPr defaultColWidth="9.140625" defaultRowHeight="12.75"/>
  <cols>
    <col min="1" max="1" width="5.8515625" style="60" customWidth="1"/>
    <col min="2" max="2" width="38.57421875" style="7" customWidth="1"/>
    <col min="3" max="3" width="29.8515625" style="7" customWidth="1"/>
    <col min="4" max="4" width="35.28125" style="7" customWidth="1"/>
    <col min="5" max="5" width="13.421875" style="15" customWidth="1"/>
    <col min="6" max="6" width="1.28515625" style="7" customWidth="1"/>
    <col min="7" max="7" width="12.8515625" style="61" customWidth="1"/>
    <col min="8" max="8" width="13.57421875" style="61" customWidth="1"/>
    <col min="9" max="9" width="15.28125" style="7" customWidth="1"/>
    <col min="10" max="10" width="26.421875" style="39" customWidth="1"/>
    <col min="11" max="11" width="11.00390625" style="62" customWidth="1"/>
    <col min="12" max="12" width="0.13671875" style="7" hidden="1" customWidth="1"/>
    <col min="13" max="16" width="9.140625" style="7" hidden="1" customWidth="1"/>
    <col min="17" max="16384" width="9.140625" style="7" customWidth="1"/>
  </cols>
  <sheetData>
    <row r="1" spans="1:12" s="6" customFormat="1" ht="23.25">
      <c r="A1" s="760" t="s">
        <v>320</v>
      </c>
      <c r="B1" s="760"/>
      <c r="C1" s="760"/>
      <c r="D1" s="760"/>
      <c r="E1" s="760"/>
      <c r="F1" s="760"/>
      <c r="G1" s="760"/>
      <c r="H1" s="760"/>
      <c r="I1" s="760"/>
      <c r="J1" s="761"/>
      <c r="K1" s="4" t="s">
        <v>2633</v>
      </c>
      <c r="L1" s="10"/>
    </row>
    <row r="2" spans="1:12" s="6" customFormat="1" ht="23.25">
      <c r="A2" s="762" t="s">
        <v>243</v>
      </c>
      <c r="B2" s="762"/>
      <c r="C2" s="762"/>
      <c r="D2" s="762"/>
      <c r="E2" s="762"/>
      <c r="F2" s="762"/>
      <c r="G2" s="762"/>
      <c r="H2" s="762"/>
      <c r="I2" s="762"/>
      <c r="J2" s="762"/>
      <c r="K2" s="10"/>
      <c r="L2" s="10"/>
    </row>
    <row r="3" spans="1:12" s="6" customFormat="1" ht="23.25">
      <c r="A3" s="762" t="s">
        <v>23</v>
      </c>
      <c r="B3" s="762"/>
      <c r="C3" s="762"/>
      <c r="D3" s="762"/>
      <c r="E3" s="762"/>
      <c r="F3" s="762"/>
      <c r="G3" s="762"/>
      <c r="H3" s="762"/>
      <c r="I3" s="762"/>
      <c r="J3" s="762"/>
      <c r="K3" s="10"/>
      <c r="L3" s="10"/>
    </row>
    <row r="4" spans="1:12" s="6" customFormat="1" ht="23.25">
      <c r="A4" s="66"/>
      <c r="B4" s="66"/>
      <c r="C4" s="66"/>
      <c r="D4" s="66"/>
      <c r="E4" s="67"/>
      <c r="F4" s="66"/>
      <c r="G4" s="67"/>
      <c r="H4" s="67"/>
      <c r="I4" s="66"/>
      <c r="J4" s="66"/>
      <c r="K4" s="66"/>
      <c r="L4" s="10"/>
    </row>
    <row r="5" spans="1:12" ht="20.25">
      <c r="A5" s="754" t="s">
        <v>250</v>
      </c>
      <c r="B5" s="754"/>
      <c r="C5" s="754"/>
      <c r="D5" s="754"/>
      <c r="E5" s="11"/>
      <c r="F5" s="12"/>
      <c r="G5" s="11"/>
      <c r="H5" s="11"/>
      <c r="I5" s="12"/>
      <c r="J5" s="13"/>
      <c r="K5" s="14"/>
      <c r="L5" s="12"/>
    </row>
    <row r="6" spans="1:12" ht="20.25">
      <c r="A6" s="68" t="s">
        <v>251</v>
      </c>
      <c r="B6" s="47" t="s">
        <v>252</v>
      </c>
      <c r="C6" s="68"/>
      <c r="D6" s="68"/>
      <c r="E6" s="11"/>
      <c r="F6" s="12"/>
      <c r="G6" s="11"/>
      <c r="H6" s="11"/>
      <c r="I6" s="12"/>
      <c r="J6" s="13"/>
      <c r="K6" s="14"/>
      <c r="L6" s="12"/>
    </row>
    <row r="7" spans="1:11" ht="20.25">
      <c r="A7" s="69" t="s">
        <v>253</v>
      </c>
      <c r="B7" s="69"/>
      <c r="C7" s="69"/>
      <c r="D7" s="70"/>
      <c r="F7" s="16"/>
      <c r="G7" s="15"/>
      <c r="H7" s="15"/>
      <c r="I7" s="16"/>
      <c r="J7" s="17"/>
      <c r="K7" s="18"/>
    </row>
    <row r="8" spans="1:11" ht="20.25">
      <c r="A8" s="71" t="s">
        <v>244</v>
      </c>
      <c r="B8" s="72"/>
      <c r="C8" s="71"/>
      <c r="D8" s="73"/>
      <c r="E8" s="19"/>
      <c r="F8" s="20"/>
      <c r="G8" s="19"/>
      <c r="H8" s="19"/>
      <c r="I8" s="20"/>
      <c r="J8" s="21"/>
      <c r="K8" s="22"/>
    </row>
    <row r="9" spans="1:11" s="26" customFormat="1" ht="20.25">
      <c r="A9" s="729" t="s">
        <v>4</v>
      </c>
      <c r="B9" s="729" t="s">
        <v>3</v>
      </c>
      <c r="C9" s="729" t="s">
        <v>5</v>
      </c>
      <c r="D9" s="755" t="s">
        <v>6</v>
      </c>
      <c r="E9" s="757" t="s">
        <v>12</v>
      </c>
      <c r="F9" s="758"/>
      <c r="G9" s="758"/>
      <c r="H9" s="759"/>
      <c r="I9" s="23" t="s">
        <v>20</v>
      </c>
      <c r="J9" s="24" t="s">
        <v>7</v>
      </c>
      <c r="K9" s="25" t="s">
        <v>8</v>
      </c>
    </row>
    <row r="10" spans="1:11" s="26" customFormat="1" ht="20.25">
      <c r="A10" s="730"/>
      <c r="B10" s="730"/>
      <c r="C10" s="730"/>
      <c r="D10" s="756"/>
      <c r="E10" s="65" t="s">
        <v>245</v>
      </c>
      <c r="F10" s="27"/>
      <c r="G10" s="65" t="s">
        <v>246</v>
      </c>
      <c r="H10" s="65" t="s">
        <v>247</v>
      </c>
      <c r="I10" s="28" t="s">
        <v>21</v>
      </c>
      <c r="J10" s="8" t="s">
        <v>64</v>
      </c>
      <c r="K10" s="29" t="s">
        <v>9</v>
      </c>
    </row>
    <row r="11" spans="1:11" s="26" customFormat="1" ht="20.25">
      <c r="A11" s="731"/>
      <c r="B11" s="731"/>
      <c r="C11" s="731"/>
      <c r="D11" s="64" t="s">
        <v>16</v>
      </c>
      <c r="E11" s="30" t="s">
        <v>15</v>
      </c>
      <c r="F11" s="31"/>
      <c r="G11" s="30" t="s">
        <v>15</v>
      </c>
      <c r="H11" s="30" t="s">
        <v>15</v>
      </c>
      <c r="I11" s="32"/>
      <c r="J11" s="9"/>
      <c r="K11" s="33"/>
    </row>
    <row r="12" spans="1:11" ht="20.25">
      <c r="A12" s="34">
        <v>1</v>
      </c>
      <c r="B12" s="35" t="s">
        <v>326</v>
      </c>
      <c r="C12" s="35" t="s">
        <v>261</v>
      </c>
      <c r="D12" s="35" t="s">
        <v>263</v>
      </c>
      <c r="E12" s="36">
        <v>2000000</v>
      </c>
      <c r="F12" s="37"/>
      <c r="G12" s="36">
        <v>2000000</v>
      </c>
      <c r="H12" s="36">
        <v>2000000</v>
      </c>
      <c r="I12" s="38" t="s">
        <v>265</v>
      </c>
      <c r="J12" s="39" t="s">
        <v>268</v>
      </c>
      <c r="K12" s="34" t="s">
        <v>264</v>
      </c>
    </row>
    <row r="13" spans="1:11" ht="20.25">
      <c r="A13" s="34"/>
      <c r="B13" s="35" t="s">
        <v>327</v>
      </c>
      <c r="C13" s="35" t="s">
        <v>262</v>
      </c>
      <c r="D13" s="35" t="s">
        <v>328</v>
      </c>
      <c r="E13" s="36" t="s">
        <v>264</v>
      </c>
      <c r="F13" s="37"/>
      <c r="G13" s="36" t="s">
        <v>264</v>
      </c>
      <c r="H13" s="36" t="s">
        <v>264</v>
      </c>
      <c r="I13" s="38" t="s">
        <v>266</v>
      </c>
      <c r="J13" s="40" t="s">
        <v>270</v>
      </c>
      <c r="K13" s="34" t="s">
        <v>271</v>
      </c>
    </row>
    <row r="14" spans="1:11" ht="20.25">
      <c r="A14" s="34"/>
      <c r="B14" s="35"/>
      <c r="C14" s="35"/>
      <c r="D14" s="43"/>
      <c r="E14" s="36"/>
      <c r="F14" s="37"/>
      <c r="G14" s="38"/>
      <c r="H14" s="78"/>
      <c r="I14" s="38" t="s">
        <v>267</v>
      </c>
      <c r="J14" s="40" t="s">
        <v>269</v>
      </c>
      <c r="K14" s="79"/>
    </row>
    <row r="15" spans="1:11" ht="20.25">
      <c r="A15" s="34"/>
      <c r="B15" s="35"/>
      <c r="C15" s="35"/>
      <c r="D15" s="43"/>
      <c r="E15" s="36"/>
      <c r="F15" s="37"/>
      <c r="G15" s="38"/>
      <c r="H15" s="78"/>
      <c r="I15" s="38"/>
      <c r="J15" s="40"/>
      <c r="K15" s="79"/>
    </row>
    <row r="16" spans="1:11" ht="20.25">
      <c r="A16" s="45"/>
      <c r="B16" s="74"/>
      <c r="C16" s="46"/>
      <c r="D16" s="57"/>
      <c r="E16" s="49"/>
      <c r="F16" s="50"/>
      <c r="G16" s="49"/>
      <c r="H16" s="49"/>
      <c r="I16" s="51"/>
      <c r="J16" s="52"/>
      <c r="K16" s="45"/>
    </row>
    <row r="17" spans="1:11" ht="20.25">
      <c r="A17" s="76"/>
      <c r="B17" s="63"/>
      <c r="C17" s="53"/>
      <c r="D17" s="77"/>
      <c r="E17" s="54"/>
      <c r="F17" s="59"/>
      <c r="G17" s="54"/>
      <c r="H17" s="54"/>
      <c r="I17" s="55"/>
      <c r="J17" s="56"/>
      <c r="K17" s="76"/>
    </row>
    <row r="18" spans="1:12" ht="20.25">
      <c r="A18" s="754" t="s">
        <v>250</v>
      </c>
      <c r="B18" s="754"/>
      <c r="C18" s="754"/>
      <c r="D18" s="754"/>
      <c r="E18" s="11"/>
      <c r="F18" s="12"/>
      <c r="G18" s="11"/>
      <c r="H18" s="11"/>
      <c r="I18" s="12"/>
      <c r="J18" s="13"/>
      <c r="K18" s="14"/>
      <c r="L18" s="12"/>
    </row>
    <row r="19" spans="1:12" ht="20.25">
      <c r="A19" s="68" t="s">
        <v>251</v>
      </c>
      <c r="B19" s="47" t="s">
        <v>252</v>
      </c>
      <c r="C19" s="68"/>
      <c r="D19" s="68"/>
      <c r="E19" s="11"/>
      <c r="F19" s="12"/>
      <c r="G19" s="11"/>
      <c r="H19" s="11"/>
      <c r="I19" s="12"/>
      <c r="J19" s="13"/>
      <c r="K19" s="14"/>
      <c r="L19" s="12"/>
    </row>
    <row r="20" spans="1:11" ht="20.25">
      <c r="A20" s="69" t="s">
        <v>253</v>
      </c>
      <c r="B20" s="69"/>
      <c r="C20" s="69"/>
      <c r="D20" s="70"/>
      <c r="F20" s="16"/>
      <c r="G20" s="15"/>
      <c r="H20" s="15"/>
      <c r="I20" s="16"/>
      <c r="J20" s="17"/>
      <c r="K20" s="18"/>
    </row>
    <row r="21" spans="1:11" ht="20.25">
      <c r="A21" s="71" t="s">
        <v>277</v>
      </c>
      <c r="B21" s="72"/>
      <c r="C21" s="71"/>
      <c r="D21" s="73"/>
      <c r="E21" s="19"/>
      <c r="F21" s="20"/>
      <c r="G21" s="19"/>
      <c r="H21" s="19"/>
      <c r="I21" s="20"/>
      <c r="J21" s="21"/>
      <c r="K21" s="22"/>
    </row>
    <row r="22" spans="1:11" s="26" customFormat="1" ht="20.25">
      <c r="A22" s="729" t="s">
        <v>4</v>
      </c>
      <c r="B22" s="729" t="s">
        <v>3</v>
      </c>
      <c r="C22" s="729" t="s">
        <v>5</v>
      </c>
      <c r="D22" s="755" t="s">
        <v>6</v>
      </c>
      <c r="E22" s="757" t="s">
        <v>12</v>
      </c>
      <c r="F22" s="758"/>
      <c r="G22" s="758"/>
      <c r="H22" s="759"/>
      <c r="I22" s="23" t="s">
        <v>20</v>
      </c>
      <c r="J22" s="24" t="s">
        <v>7</v>
      </c>
      <c r="K22" s="25" t="s">
        <v>8</v>
      </c>
    </row>
    <row r="23" spans="1:11" s="26" customFormat="1" ht="20.25">
      <c r="A23" s="730"/>
      <c r="B23" s="730"/>
      <c r="C23" s="730"/>
      <c r="D23" s="756"/>
      <c r="E23" s="65" t="s">
        <v>245</v>
      </c>
      <c r="F23" s="27"/>
      <c r="G23" s="65" t="s">
        <v>246</v>
      </c>
      <c r="H23" s="65" t="s">
        <v>247</v>
      </c>
      <c r="I23" s="28" t="s">
        <v>21</v>
      </c>
      <c r="J23" s="8" t="s">
        <v>64</v>
      </c>
      <c r="K23" s="29" t="s">
        <v>9</v>
      </c>
    </row>
    <row r="24" spans="1:11" s="26" customFormat="1" ht="20.25">
      <c r="A24" s="731"/>
      <c r="B24" s="731"/>
      <c r="C24" s="731"/>
      <c r="D24" s="64" t="s">
        <v>16</v>
      </c>
      <c r="E24" s="30" t="s">
        <v>15</v>
      </c>
      <c r="F24" s="31"/>
      <c r="G24" s="30" t="s">
        <v>15</v>
      </c>
      <c r="H24" s="30" t="s">
        <v>15</v>
      </c>
      <c r="I24" s="32"/>
      <c r="J24" s="9"/>
      <c r="K24" s="33"/>
    </row>
    <row r="25" spans="1:11" ht="20.25">
      <c r="A25" s="34">
        <v>1</v>
      </c>
      <c r="B25" s="35" t="s">
        <v>329</v>
      </c>
      <c r="C25" s="35" t="s">
        <v>287</v>
      </c>
      <c r="D25" s="35" t="s">
        <v>284</v>
      </c>
      <c r="E25" s="36">
        <v>10000000</v>
      </c>
      <c r="F25" s="37"/>
      <c r="G25" s="36" t="s">
        <v>25</v>
      </c>
      <c r="H25" s="36" t="s">
        <v>25</v>
      </c>
      <c r="I25" s="58" t="s">
        <v>279</v>
      </c>
      <c r="J25" s="35" t="s">
        <v>288</v>
      </c>
      <c r="K25" s="34" t="s">
        <v>264</v>
      </c>
    </row>
    <row r="26" spans="1:11" ht="20.25">
      <c r="A26" s="34"/>
      <c r="B26" s="35" t="s">
        <v>334</v>
      </c>
      <c r="C26" s="35" t="s">
        <v>283</v>
      </c>
      <c r="D26" s="44" t="s">
        <v>335</v>
      </c>
      <c r="E26" s="36" t="s">
        <v>264</v>
      </c>
      <c r="F26" s="37"/>
      <c r="G26" s="36"/>
      <c r="H26" s="36"/>
      <c r="I26" s="41" t="s">
        <v>280</v>
      </c>
      <c r="J26" s="35" t="s">
        <v>289</v>
      </c>
      <c r="K26" s="34" t="s">
        <v>271</v>
      </c>
    </row>
    <row r="27" spans="1:11" ht="20.25">
      <c r="A27" s="34"/>
      <c r="B27" s="41" t="s">
        <v>336</v>
      </c>
      <c r="C27" s="35" t="s">
        <v>285</v>
      </c>
      <c r="D27" s="42" t="s">
        <v>337</v>
      </c>
      <c r="E27" s="36"/>
      <c r="F27" s="37"/>
      <c r="G27" s="36"/>
      <c r="H27" s="36"/>
      <c r="I27" s="41" t="s">
        <v>281</v>
      </c>
      <c r="J27" s="35" t="s">
        <v>285</v>
      </c>
      <c r="K27" s="34"/>
    </row>
    <row r="28" spans="1:11" ht="20.25">
      <c r="A28" s="34"/>
      <c r="B28" s="35"/>
      <c r="C28" s="35" t="s">
        <v>338</v>
      </c>
      <c r="D28" s="42" t="s">
        <v>339</v>
      </c>
      <c r="E28" s="36"/>
      <c r="F28" s="37"/>
      <c r="G28" s="38"/>
      <c r="H28" s="38"/>
      <c r="I28" s="41" t="s">
        <v>282</v>
      </c>
      <c r="J28" s="40" t="s">
        <v>286</v>
      </c>
      <c r="K28" s="34"/>
    </row>
    <row r="29" spans="1:11" ht="20.25">
      <c r="A29" s="45"/>
      <c r="B29" s="46"/>
      <c r="C29" s="48"/>
      <c r="D29" s="75"/>
      <c r="E29" s="81"/>
      <c r="F29" s="82"/>
      <c r="G29" s="81"/>
      <c r="H29" s="81"/>
      <c r="I29" s="51"/>
      <c r="J29" s="80"/>
      <c r="K29" s="45"/>
    </row>
    <row r="30" ht="20.25">
      <c r="D30" s="696">
        <v>123</v>
      </c>
    </row>
  </sheetData>
  <sheetProtection/>
  <mergeCells count="15">
    <mergeCell ref="A9:A11"/>
    <mergeCell ref="B9:B11"/>
    <mergeCell ref="C9:C11"/>
    <mergeCell ref="D9:D10"/>
    <mergeCell ref="E9:H9"/>
    <mergeCell ref="A1:J1"/>
    <mergeCell ref="A2:J2"/>
    <mergeCell ref="A3:J3"/>
    <mergeCell ref="A5:D5"/>
    <mergeCell ref="A18:D18"/>
    <mergeCell ref="A22:A24"/>
    <mergeCell ref="B22:B24"/>
    <mergeCell ref="C22:C24"/>
    <mergeCell ref="D22:D23"/>
    <mergeCell ref="E22:H22"/>
  </mergeCells>
  <printOptions/>
  <pageMargins left="0.21" right="0.16" top="1.7" bottom="0.52" header="0.3937007874015748" footer="0.44"/>
  <pageSetup horizontalDpi="600" verticalDpi="600" orientation="landscape" paperSize="9" scale="72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M83"/>
  <sheetViews>
    <sheetView view="pageBreakPreview" zoomScaleNormal="75" zoomScaleSheetLayoutView="100" zoomScalePageLayoutView="0" workbookViewId="0" topLeftCell="A37">
      <selection activeCell="C11" sqref="C11"/>
    </sheetView>
  </sheetViews>
  <sheetFormatPr defaultColWidth="9.140625" defaultRowHeight="12.75"/>
  <cols>
    <col min="1" max="1" width="68.8515625" style="241" customWidth="1"/>
    <col min="2" max="2" width="8.7109375" style="241" customWidth="1"/>
    <col min="3" max="3" width="13.7109375" style="241" customWidth="1"/>
    <col min="4" max="4" width="8.8515625" style="241" customWidth="1"/>
    <col min="5" max="5" width="14.140625" style="241" customWidth="1"/>
    <col min="6" max="6" width="8.7109375" style="241" customWidth="1"/>
    <col min="7" max="7" width="15.140625" style="241" customWidth="1"/>
    <col min="8" max="8" width="9.00390625" style="241" customWidth="1"/>
    <col min="9" max="9" width="15.00390625" style="241" customWidth="1"/>
    <col min="10" max="16384" width="9.140625" style="241" customWidth="1"/>
  </cols>
  <sheetData>
    <row r="1" spans="1:9" s="230" customFormat="1" ht="21.75" customHeight="1">
      <c r="A1" s="763" t="s">
        <v>17</v>
      </c>
      <c r="B1" s="763"/>
      <c r="C1" s="763"/>
      <c r="D1" s="763"/>
      <c r="E1" s="763"/>
      <c r="F1" s="763"/>
      <c r="G1" s="763"/>
      <c r="H1" s="763"/>
      <c r="I1" s="695" t="s">
        <v>242</v>
      </c>
    </row>
    <row r="2" spans="1:9" s="230" customFormat="1" ht="21.75" customHeight="1">
      <c r="A2" s="763" t="s">
        <v>2632</v>
      </c>
      <c r="B2" s="763"/>
      <c r="C2" s="763"/>
      <c r="D2" s="763"/>
      <c r="E2" s="763"/>
      <c r="F2" s="763"/>
      <c r="G2" s="763"/>
      <c r="H2" s="763"/>
      <c r="I2" s="229"/>
    </row>
    <row r="3" spans="1:9" s="230" customFormat="1" ht="21.75" customHeight="1">
      <c r="A3" s="764" t="s">
        <v>23</v>
      </c>
      <c r="B3" s="764"/>
      <c r="C3" s="764"/>
      <c r="D3" s="764"/>
      <c r="E3" s="764"/>
      <c r="F3" s="764"/>
      <c r="G3" s="764"/>
      <c r="H3" s="764"/>
      <c r="I3" s="231"/>
    </row>
    <row r="4" spans="1:9" s="232" customFormat="1" ht="16.5" customHeight="1">
      <c r="A4" s="765" t="s">
        <v>10</v>
      </c>
      <c r="B4" s="768" t="s">
        <v>22</v>
      </c>
      <c r="C4" s="768"/>
      <c r="D4" s="768" t="s">
        <v>231</v>
      </c>
      <c r="E4" s="768"/>
      <c r="F4" s="768" t="s">
        <v>322</v>
      </c>
      <c r="G4" s="768"/>
      <c r="H4" s="768" t="s">
        <v>13</v>
      </c>
      <c r="I4" s="768"/>
    </row>
    <row r="5" spans="1:9" s="232" customFormat="1" ht="16.5" customHeight="1">
      <c r="A5" s="766"/>
      <c r="B5" s="233" t="s">
        <v>11</v>
      </c>
      <c r="C5" s="233" t="s">
        <v>12</v>
      </c>
      <c r="D5" s="234" t="s">
        <v>11</v>
      </c>
      <c r="E5" s="233" t="s">
        <v>12</v>
      </c>
      <c r="F5" s="234" t="s">
        <v>11</v>
      </c>
      <c r="G5" s="233" t="s">
        <v>12</v>
      </c>
      <c r="H5" s="234" t="s">
        <v>11</v>
      </c>
      <c r="I5" s="233" t="s">
        <v>12</v>
      </c>
    </row>
    <row r="6" spans="1:9" s="232" customFormat="1" ht="16.5" customHeight="1">
      <c r="A6" s="767"/>
      <c r="B6" s="235" t="s">
        <v>3</v>
      </c>
      <c r="C6" s="235" t="s">
        <v>15</v>
      </c>
      <c r="D6" s="236" t="s">
        <v>3</v>
      </c>
      <c r="E6" s="235" t="s">
        <v>15</v>
      </c>
      <c r="F6" s="236" t="s">
        <v>3</v>
      </c>
      <c r="G6" s="235" t="s">
        <v>15</v>
      </c>
      <c r="H6" s="236" t="s">
        <v>3</v>
      </c>
      <c r="I6" s="235" t="s">
        <v>15</v>
      </c>
    </row>
    <row r="7" spans="1:9" ht="19.5" customHeight="1">
      <c r="A7" s="237" t="s">
        <v>2646</v>
      </c>
      <c r="B7" s="238"/>
      <c r="C7" s="238"/>
      <c r="D7" s="238"/>
      <c r="E7" s="238"/>
      <c r="F7" s="238"/>
      <c r="G7" s="238"/>
      <c r="H7" s="239"/>
      <c r="I7" s="240"/>
    </row>
    <row r="8" spans="1:9" ht="19.5" customHeight="1">
      <c r="A8" s="242" t="s">
        <v>2637</v>
      </c>
      <c r="B8" s="239">
        <v>14</v>
      </c>
      <c r="C8" s="699">
        <v>9800000</v>
      </c>
      <c r="D8" s="239">
        <v>9</v>
      </c>
      <c r="E8" s="699">
        <v>9750000</v>
      </c>
      <c r="F8" s="239">
        <v>75</v>
      </c>
      <c r="G8" s="699">
        <v>62250000</v>
      </c>
      <c r="H8" s="239">
        <f>B8+D8+F8</f>
        <v>98</v>
      </c>
      <c r="I8" s="699">
        <f>C8+E8+G8</f>
        <v>81800000</v>
      </c>
    </row>
    <row r="9" spans="1:9" ht="19.5" customHeight="1">
      <c r="A9" s="242" t="s">
        <v>2634</v>
      </c>
      <c r="B9" s="239"/>
      <c r="C9" s="699"/>
      <c r="D9" s="239"/>
      <c r="E9" s="699"/>
      <c r="F9" s="239"/>
      <c r="G9" s="699"/>
      <c r="H9" s="239"/>
      <c r="I9" s="699"/>
    </row>
    <row r="10" spans="1:9" ht="19.5" customHeight="1">
      <c r="A10" s="242" t="s">
        <v>2635</v>
      </c>
      <c r="B10" s="239">
        <v>16</v>
      </c>
      <c r="C10" s="699">
        <v>4456000</v>
      </c>
      <c r="D10" s="239">
        <v>10</v>
      </c>
      <c r="E10" s="699">
        <v>5060000</v>
      </c>
      <c r="F10" s="239">
        <v>58</v>
      </c>
      <c r="G10" s="699">
        <v>29090000</v>
      </c>
      <c r="H10" s="239">
        <f aca="true" t="shared" si="0" ref="H10:I13">B10+D10+F10</f>
        <v>84</v>
      </c>
      <c r="I10" s="699">
        <f t="shared" si="0"/>
        <v>38606000</v>
      </c>
    </row>
    <row r="11" spans="1:11" ht="19.5" customHeight="1">
      <c r="A11" s="242" t="s">
        <v>275</v>
      </c>
      <c r="B11" s="239">
        <v>0</v>
      </c>
      <c r="C11" s="699">
        <v>0</v>
      </c>
      <c r="D11" s="239">
        <v>1</v>
      </c>
      <c r="E11" s="699">
        <v>150000</v>
      </c>
      <c r="F11" s="239">
        <v>5</v>
      </c>
      <c r="G11" s="699">
        <v>1500000</v>
      </c>
      <c r="H11" s="239">
        <f t="shared" si="0"/>
        <v>6</v>
      </c>
      <c r="I11" s="699">
        <f t="shared" si="0"/>
        <v>1650000</v>
      </c>
      <c r="K11" s="244"/>
    </row>
    <row r="12" spans="1:11" ht="19.5" customHeight="1">
      <c r="A12" s="242" t="s">
        <v>871</v>
      </c>
      <c r="B12" s="239">
        <v>2</v>
      </c>
      <c r="C12" s="699">
        <v>10040000</v>
      </c>
      <c r="D12" s="239">
        <v>2</v>
      </c>
      <c r="E12" s="699">
        <v>10700000</v>
      </c>
      <c r="F12" s="239">
        <v>15</v>
      </c>
      <c r="G12" s="699">
        <v>7730000</v>
      </c>
      <c r="H12" s="239">
        <f t="shared" si="0"/>
        <v>19</v>
      </c>
      <c r="I12" s="699">
        <f t="shared" si="0"/>
        <v>28470000</v>
      </c>
      <c r="K12" s="244"/>
    </row>
    <row r="13" spans="1:11" ht="19.5" customHeight="1">
      <c r="A13" s="242" t="s">
        <v>2636</v>
      </c>
      <c r="B13" s="239">
        <v>2</v>
      </c>
      <c r="C13" s="699">
        <v>350000</v>
      </c>
      <c r="D13" s="239">
        <v>2</v>
      </c>
      <c r="E13" s="699">
        <v>350000</v>
      </c>
      <c r="F13" s="239">
        <v>2</v>
      </c>
      <c r="G13" s="699">
        <v>350000</v>
      </c>
      <c r="H13" s="239">
        <f t="shared" si="0"/>
        <v>6</v>
      </c>
      <c r="I13" s="699">
        <f t="shared" si="0"/>
        <v>1050000</v>
      </c>
      <c r="K13" s="244"/>
    </row>
    <row r="14" spans="1:9" s="247" customFormat="1" ht="19.5" customHeight="1">
      <c r="A14" s="245" t="s">
        <v>14</v>
      </c>
      <c r="B14" s="246">
        <f>SUM(B8:B13)</f>
        <v>34</v>
      </c>
      <c r="C14" s="246">
        <f aca="true" t="shared" si="1" ref="C14:I14">SUM(C8:C13)</f>
        <v>24646000</v>
      </c>
      <c r="D14" s="246">
        <f t="shared" si="1"/>
        <v>24</v>
      </c>
      <c r="E14" s="246">
        <f t="shared" si="1"/>
        <v>26010000</v>
      </c>
      <c r="F14" s="246">
        <f t="shared" si="1"/>
        <v>155</v>
      </c>
      <c r="G14" s="246">
        <f t="shared" si="1"/>
        <v>100920000</v>
      </c>
      <c r="H14" s="246">
        <f t="shared" si="1"/>
        <v>213</v>
      </c>
      <c r="I14" s="246">
        <f t="shared" si="1"/>
        <v>151576000</v>
      </c>
    </row>
    <row r="15" spans="1:9" ht="19.5" customHeight="1">
      <c r="A15" s="697" t="s">
        <v>2647</v>
      </c>
      <c r="B15" s="242"/>
      <c r="C15" s="242"/>
      <c r="D15" s="242"/>
      <c r="E15" s="242"/>
      <c r="F15" s="242"/>
      <c r="G15" s="242"/>
      <c r="H15" s="239"/>
      <c r="I15" s="240"/>
    </row>
    <row r="16" spans="1:9" ht="19.5" customHeight="1">
      <c r="A16" s="697" t="s">
        <v>1307</v>
      </c>
      <c r="B16" s="242"/>
      <c r="C16" s="242"/>
      <c r="D16" s="242"/>
      <c r="E16" s="242"/>
      <c r="F16" s="242"/>
      <c r="G16" s="242"/>
      <c r="H16" s="239"/>
      <c r="I16" s="240"/>
    </row>
    <row r="17" spans="1:9" ht="19.5" customHeight="1">
      <c r="A17" s="249" t="s">
        <v>2638</v>
      </c>
      <c r="B17" s="239">
        <v>42</v>
      </c>
      <c r="C17" s="700">
        <v>7566000</v>
      </c>
      <c r="D17" s="239">
        <v>21</v>
      </c>
      <c r="E17" s="700">
        <v>6589000</v>
      </c>
      <c r="F17" s="239">
        <v>21</v>
      </c>
      <c r="G17" s="700">
        <v>6689000</v>
      </c>
      <c r="H17" s="239">
        <f>B17+D17+F17</f>
        <v>84</v>
      </c>
      <c r="I17" s="699">
        <f>C17+E17+G17</f>
        <v>20844000</v>
      </c>
    </row>
    <row r="18" spans="1:9" ht="19.5" customHeight="1">
      <c r="A18" s="249" t="s">
        <v>2639</v>
      </c>
      <c r="B18" s="239"/>
      <c r="C18" s="700"/>
      <c r="D18" s="239"/>
      <c r="E18" s="700"/>
      <c r="F18" s="239"/>
      <c r="G18" s="700"/>
      <c r="H18" s="239"/>
      <c r="I18" s="699"/>
    </row>
    <row r="19" spans="1:9" ht="19.5" customHeight="1">
      <c r="A19" s="249" t="s">
        <v>2640</v>
      </c>
      <c r="B19" s="239">
        <v>12</v>
      </c>
      <c r="C19" s="700">
        <v>364500</v>
      </c>
      <c r="D19" s="239">
        <v>12</v>
      </c>
      <c r="E19" s="700">
        <v>364500</v>
      </c>
      <c r="F19" s="239">
        <v>12</v>
      </c>
      <c r="G19" s="700">
        <v>364500</v>
      </c>
      <c r="H19" s="239">
        <f>B19+D19+F19</f>
        <v>36</v>
      </c>
      <c r="I19" s="699">
        <f>C19+E19+G19</f>
        <v>1093500</v>
      </c>
    </row>
    <row r="20" spans="1:9" ht="19.5" customHeight="1">
      <c r="A20" s="249" t="s">
        <v>2641</v>
      </c>
      <c r="B20" s="239"/>
      <c r="C20" s="699"/>
      <c r="D20" s="239"/>
      <c r="E20" s="699"/>
      <c r="F20" s="239"/>
      <c r="G20" s="699"/>
      <c r="H20" s="239"/>
      <c r="I20" s="701"/>
    </row>
    <row r="21" spans="1:9" ht="19.5" customHeight="1">
      <c r="A21" s="249" t="s">
        <v>2642</v>
      </c>
      <c r="B21" s="239">
        <v>4</v>
      </c>
      <c r="C21" s="700">
        <v>145000</v>
      </c>
      <c r="D21" s="239">
        <v>4</v>
      </c>
      <c r="E21" s="700">
        <v>145000</v>
      </c>
      <c r="F21" s="239">
        <v>4</v>
      </c>
      <c r="G21" s="700">
        <v>145000</v>
      </c>
      <c r="H21" s="239">
        <f>B21+D21+F21</f>
        <v>12</v>
      </c>
      <c r="I21" s="699">
        <f>C21+E21+G21</f>
        <v>435000</v>
      </c>
    </row>
    <row r="22" spans="1:9" ht="19.5" customHeight="1">
      <c r="A22" s="249" t="s">
        <v>2643</v>
      </c>
      <c r="B22" s="239"/>
      <c r="C22" s="700"/>
      <c r="D22" s="239"/>
      <c r="E22" s="700"/>
      <c r="F22" s="239"/>
      <c r="G22" s="700"/>
      <c r="H22" s="239"/>
      <c r="I22" s="699"/>
    </row>
    <row r="23" spans="1:9" ht="19.5" customHeight="1">
      <c r="A23" s="249" t="s">
        <v>875</v>
      </c>
      <c r="B23" s="239">
        <v>2</v>
      </c>
      <c r="C23" s="699">
        <v>60000</v>
      </c>
      <c r="D23" s="239">
        <v>2</v>
      </c>
      <c r="E23" s="699">
        <v>60000</v>
      </c>
      <c r="F23" s="239">
        <v>2</v>
      </c>
      <c r="G23" s="699">
        <v>60000</v>
      </c>
      <c r="H23" s="239">
        <f aca="true" t="shared" si="2" ref="H23:I25">B23+D23+F23</f>
        <v>6</v>
      </c>
      <c r="I23" s="701">
        <f t="shared" si="2"/>
        <v>180000</v>
      </c>
    </row>
    <row r="24" spans="1:9" ht="19.5" customHeight="1">
      <c r="A24" s="249" t="s">
        <v>876</v>
      </c>
      <c r="B24" s="239">
        <v>5</v>
      </c>
      <c r="C24" s="699">
        <v>325000</v>
      </c>
      <c r="D24" s="239">
        <v>5</v>
      </c>
      <c r="E24" s="699">
        <v>325000</v>
      </c>
      <c r="F24" s="239">
        <v>5</v>
      </c>
      <c r="G24" s="699">
        <v>325000</v>
      </c>
      <c r="H24" s="239">
        <f t="shared" si="2"/>
        <v>15</v>
      </c>
      <c r="I24" s="701">
        <f t="shared" si="2"/>
        <v>975000</v>
      </c>
    </row>
    <row r="25" spans="1:9" ht="19.5" customHeight="1">
      <c r="A25" s="249" t="s">
        <v>2644</v>
      </c>
      <c r="B25" s="239">
        <v>8</v>
      </c>
      <c r="C25" s="700">
        <v>204000</v>
      </c>
      <c r="D25" s="239">
        <v>8</v>
      </c>
      <c r="E25" s="700">
        <v>204000</v>
      </c>
      <c r="F25" s="239">
        <v>8</v>
      </c>
      <c r="G25" s="700">
        <v>204000</v>
      </c>
      <c r="H25" s="239">
        <f t="shared" si="2"/>
        <v>24</v>
      </c>
      <c r="I25" s="699">
        <f t="shared" si="2"/>
        <v>612000</v>
      </c>
    </row>
    <row r="26" spans="1:9" ht="19.5" customHeight="1">
      <c r="A26" s="249" t="s">
        <v>2645</v>
      </c>
      <c r="B26" s="239"/>
      <c r="C26" s="243"/>
      <c r="D26" s="239"/>
      <c r="E26" s="243"/>
      <c r="F26" s="239"/>
      <c r="G26" s="243"/>
      <c r="H26" s="239"/>
      <c r="I26" s="240"/>
    </row>
    <row r="27" spans="1:9" s="706" customFormat="1" ht="19.5" customHeight="1">
      <c r="A27" s="705" t="s">
        <v>14</v>
      </c>
      <c r="B27" s="705">
        <f>SUM(B17:B26)</f>
        <v>73</v>
      </c>
      <c r="C27" s="705">
        <f aca="true" t="shared" si="3" ref="C27:I27">SUM(C17:C26)</f>
        <v>8664500</v>
      </c>
      <c r="D27" s="705">
        <f t="shared" si="3"/>
        <v>52</v>
      </c>
      <c r="E27" s="705">
        <f t="shared" si="3"/>
        <v>7687500</v>
      </c>
      <c r="F27" s="705">
        <f t="shared" si="3"/>
        <v>52</v>
      </c>
      <c r="G27" s="705">
        <f t="shared" si="3"/>
        <v>7787500</v>
      </c>
      <c r="H27" s="705">
        <f t="shared" si="3"/>
        <v>177</v>
      </c>
      <c r="I27" s="705">
        <f t="shared" si="3"/>
        <v>24139500</v>
      </c>
    </row>
    <row r="28" spans="1:9" ht="20.25">
      <c r="A28" s="251"/>
      <c r="B28" s="251"/>
      <c r="C28" s="252">
        <v>124</v>
      </c>
      <c r="D28" s="251"/>
      <c r="E28" s="251"/>
      <c r="F28" s="251"/>
      <c r="G28" s="251" t="s">
        <v>1</v>
      </c>
      <c r="H28" s="251"/>
      <c r="I28" s="251"/>
    </row>
    <row r="29" spans="1:9" ht="20.25">
      <c r="A29" s="251"/>
      <c r="B29" s="251"/>
      <c r="C29" s="252"/>
      <c r="D29" s="251"/>
      <c r="E29" s="251"/>
      <c r="F29" s="251"/>
      <c r="G29" s="251"/>
      <c r="H29" s="251"/>
      <c r="I29" s="251"/>
    </row>
    <row r="30" spans="1:9" ht="20.25">
      <c r="A30" s="251"/>
      <c r="B30" s="251"/>
      <c r="C30" s="252"/>
      <c r="D30" s="251"/>
      <c r="E30" s="251"/>
      <c r="F30" s="251"/>
      <c r="G30" s="251"/>
      <c r="H30" s="251"/>
      <c r="I30" s="251"/>
    </row>
    <row r="31" spans="1:9" ht="20.25">
      <c r="A31" s="251"/>
      <c r="B31" s="251"/>
      <c r="C31" s="252"/>
      <c r="D31" s="251"/>
      <c r="E31" s="251"/>
      <c r="F31" s="251"/>
      <c r="G31" s="251"/>
      <c r="H31" s="251"/>
      <c r="I31" s="251"/>
    </row>
    <row r="32" spans="1:9" ht="20.25">
      <c r="A32" s="251"/>
      <c r="B32" s="251"/>
      <c r="C32" s="252"/>
      <c r="D32" s="251"/>
      <c r="E32" s="251"/>
      <c r="F32" s="251"/>
      <c r="G32" s="251"/>
      <c r="H32" s="251"/>
      <c r="I32" s="251"/>
    </row>
    <row r="33" spans="1:9" s="232" customFormat="1" ht="20.25">
      <c r="A33" s="765" t="s">
        <v>10</v>
      </c>
      <c r="B33" s="768" t="s">
        <v>22</v>
      </c>
      <c r="C33" s="768"/>
      <c r="D33" s="768" t="s">
        <v>231</v>
      </c>
      <c r="E33" s="768"/>
      <c r="F33" s="768" t="s">
        <v>322</v>
      </c>
      <c r="G33" s="768"/>
      <c r="H33" s="768" t="s">
        <v>13</v>
      </c>
      <c r="I33" s="768"/>
    </row>
    <row r="34" spans="1:9" s="232" customFormat="1" ht="20.25">
      <c r="A34" s="766"/>
      <c r="B34" s="233" t="s">
        <v>11</v>
      </c>
      <c r="C34" s="233" t="s">
        <v>12</v>
      </c>
      <c r="D34" s="234" t="s">
        <v>11</v>
      </c>
      <c r="E34" s="233" t="s">
        <v>12</v>
      </c>
      <c r="F34" s="234" t="s">
        <v>11</v>
      </c>
      <c r="G34" s="233" t="s">
        <v>12</v>
      </c>
      <c r="H34" s="234" t="s">
        <v>11</v>
      </c>
      <c r="I34" s="233" t="s">
        <v>12</v>
      </c>
    </row>
    <row r="35" spans="1:9" s="232" customFormat="1" ht="20.25">
      <c r="A35" s="767"/>
      <c r="B35" s="235" t="s">
        <v>3</v>
      </c>
      <c r="C35" s="235" t="s">
        <v>15</v>
      </c>
      <c r="D35" s="236" t="s">
        <v>3</v>
      </c>
      <c r="E35" s="235" t="s">
        <v>15</v>
      </c>
      <c r="F35" s="236" t="s">
        <v>3</v>
      </c>
      <c r="G35" s="235" t="s">
        <v>15</v>
      </c>
      <c r="H35" s="236" t="s">
        <v>3</v>
      </c>
      <c r="I35" s="235" t="s">
        <v>15</v>
      </c>
    </row>
    <row r="36" spans="1:9" ht="20.25">
      <c r="A36" s="248" t="s">
        <v>2648</v>
      </c>
      <c r="B36" s="239"/>
      <c r="C36" s="242"/>
      <c r="D36" s="239"/>
      <c r="E36" s="242"/>
      <c r="F36" s="242"/>
      <c r="G36" s="242"/>
      <c r="H36" s="242"/>
      <c r="I36" s="239"/>
    </row>
    <row r="37" spans="1:9" ht="20.25">
      <c r="A37" s="242" t="s">
        <v>1128</v>
      </c>
      <c r="B37" s="239">
        <v>6</v>
      </c>
      <c r="C37" s="702">
        <v>250000</v>
      </c>
      <c r="D37" s="239">
        <v>3</v>
      </c>
      <c r="E37" s="702">
        <v>40000</v>
      </c>
      <c r="F37" s="239">
        <v>3</v>
      </c>
      <c r="G37" s="702">
        <v>40000</v>
      </c>
      <c r="H37" s="239">
        <f>B37+D37+F37</f>
        <v>12</v>
      </c>
      <c r="I37" s="704">
        <f>C37+E37+G37</f>
        <v>330000</v>
      </c>
    </row>
    <row r="38" spans="1:9" ht="20.25">
      <c r="A38" s="242" t="s">
        <v>1129</v>
      </c>
      <c r="B38" s="239">
        <v>4</v>
      </c>
      <c r="C38" s="702">
        <v>594000</v>
      </c>
      <c r="D38" s="239">
        <v>0</v>
      </c>
      <c r="E38" s="702">
        <v>0</v>
      </c>
      <c r="F38" s="239">
        <v>0</v>
      </c>
      <c r="G38" s="702">
        <v>0</v>
      </c>
      <c r="H38" s="239">
        <v>4</v>
      </c>
      <c r="I38" s="704">
        <f>C38</f>
        <v>594000</v>
      </c>
    </row>
    <row r="39" spans="1:9" ht="20.25">
      <c r="A39" s="249" t="s">
        <v>2649</v>
      </c>
      <c r="B39" s="239">
        <v>3</v>
      </c>
      <c r="C39" s="703">
        <v>124000</v>
      </c>
      <c r="D39" s="239">
        <v>1</v>
      </c>
      <c r="E39" s="703">
        <v>50000</v>
      </c>
      <c r="F39" s="239">
        <v>1</v>
      </c>
      <c r="G39" s="703">
        <v>50000</v>
      </c>
      <c r="H39" s="239">
        <f>B39+D39+F39</f>
        <v>5</v>
      </c>
      <c r="I39" s="704">
        <f>C39+E39+G39</f>
        <v>224000</v>
      </c>
    </row>
    <row r="40" spans="1:9" ht="20.25">
      <c r="A40" s="249" t="s">
        <v>179</v>
      </c>
      <c r="B40" s="239"/>
      <c r="C40" s="250"/>
      <c r="D40" s="239"/>
      <c r="E40" s="250"/>
      <c r="F40" s="239"/>
      <c r="G40" s="250"/>
      <c r="H40" s="239"/>
      <c r="I40" s="704"/>
    </row>
    <row r="41" spans="1:9" s="247" customFormat="1" ht="20.25">
      <c r="A41" s="245" t="s">
        <v>14</v>
      </c>
      <c r="B41" s="246">
        <f>SUM(B37:B40)</f>
        <v>13</v>
      </c>
      <c r="C41" s="246">
        <f aca="true" t="shared" si="4" ref="C41:I41">SUM(C37:C40)</f>
        <v>968000</v>
      </c>
      <c r="D41" s="246">
        <f t="shared" si="4"/>
        <v>4</v>
      </c>
      <c r="E41" s="246">
        <f t="shared" si="4"/>
        <v>90000</v>
      </c>
      <c r="F41" s="246">
        <f t="shared" si="4"/>
        <v>4</v>
      </c>
      <c r="G41" s="246">
        <f t="shared" si="4"/>
        <v>90000</v>
      </c>
      <c r="H41" s="246">
        <f t="shared" si="4"/>
        <v>21</v>
      </c>
      <c r="I41" s="246">
        <f t="shared" si="4"/>
        <v>1148000</v>
      </c>
    </row>
    <row r="42" spans="1:9" ht="20.25">
      <c r="A42" s="248" t="s">
        <v>2650</v>
      </c>
      <c r="B42" s="239"/>
      <c r="C42" s="242"/>
      <c r="D42" s="239"/>
      <c r="E42" s="242"/>
      <c r="F42" s="239"/>
      <c r="G42" s="242"/>
      <c r="H42" s="239"/>
      <c r="I42" s="240"/>
    </row>
    <row r="43" spans="1:9" ht="20.25">
      <c r="A43" s="248" t="s">
        <v>427</v>
      </c>
      <c r="B43" s="239"/>
      <c r="C43" s="242"/>
      <c r="D43" s="239"/>
      <c r="E43" s="242"/>
      <c r="F43" s="239"/>
      <c r="G43" s="242"/>
      <c r="H43" s="239"/>
      <c r="I43" s="240"/>
    </row>
    <row r="44" spans="1:9" ht="20.25">
      <c r="A44" s="242" t="s">
        <v>2651</v>
      </c>
      <c r="B44" s="239">
        <v>13</v>
      </c>
      <c r="C44" s="253">
        <v>1757500</v>
      </c>
      <c r="D44" s="239">
        <v>11</v>
      </c>
      <c r="E44" s="253">
        <v>1657500</v>
      </c>
      <c r="F44" s="239">
        <v>11</v>
      </c>
      <c r="G44" s="253">
        <v>1657500</v>
      </c>
      <c r="H44" s="239">
        <f>B44+D44+F44</f>
        <v>35</v>
      </c>
      <c r="I44" s="253">
        <f>C44+E44+G44</f>
        <v>5072500</v>
      </c>
    </row>
    <row r="45" spans="1:9" ht="20.25">
      <c r="A45" s="242" t="s">
        <v>2652</v>
      </c>
      <c r="B45" s="239"/>
      <c r="C45" s="253"/>
      <c r="D45" s="239"/>
      <c r="E45" s="253"/>
      <c r="F45" s="239"/>
      <c r="G45" s="253"/>
      <c r="H45" s="239"/>
      <c r="I45" s="253"/>
    </row>
    <row r="46" spans="1:9" ht="20.25">
      <c r="A46" s="254" t="s">
        <v>2653</v>
      </c>
      <c r="B46" s="239">
        <v>3</v>
      </c>
      <c r="C46" s="253">
        <v>85000</v>
      </c>
      <c r="D46" s="239">
        <v>2</v>
      </c>
      <c r="E46" s="253">
        <v>35000</v>
      </c>
      <c r="F46" s="239">
        <v>2</v>
      </c>
      <c r="G46" s="253">
        <v>35000</v>
      </c>
      <c r="H46" s="239">
        <f>B46+D46+F46</f>
        <v>7</v>
      </c>
      <c r="I46" s="253">
        <f>C46+E46+G46</f>
        <v>155000</v>
      </c>
    </row>
    <row r="47" spans="1:9" ht="20.25">
      <c r="A47" s="242" t="s">
        <v>2654</v>
      </c>
      <c r="B47" s="239"/>
      <c r="C47" s="253"/>
      <c r="D47" s="239"/>
      <c r="E47" s="253"/>
      <c r="F47" s="239"/>
      <c r="G47" s="253"/>
      <c r="H47" s="239"/>
      <c r="I47" s="253"/>
    </row>
    <row r="48" spans="1:9" ht="20.25">
      <c r="A48" s="242" t="s">
        <v>2655</v>
      </c>
      <c r="B48" s="239">
        <v>8</v>
      </c>
      <c r="C48" s="253">
        <v>265000</v>
      </c>
      <c r="D48" s="239">
        <v>8</v>
      </c>
      <c r="E48" s="253">
        <v>265000</v>
      </c>
      <c r="F48" s="239">
        <v>8</v>
      </c>
      <c r="G48" s="253">
        <v>265000</v>
      </c>
      <c r="H48" s="239">
        <f>B48+D48+F48</f>
        <v>24</v>
      </c>
      <c r="I48" s="253">
        <f>C48+E48+G48</f>
        <v>795000</v>
      </c>
    </row>
    <row r="49" spans="1:9" ht="20.25">
      <c r="A49" s="242" t="s">
        <v>2656</v>
      </c>
      <c r="B49" s="239"/>
      <c r="C49" s="253"/>
      <c r="D49" s="239"/>
      <c r="E49" s="253"/>
      <c r="F49" s="239"/>
      <c r="G49" s="253"/>
      <c r="H49" s="239"/>
      <c r="I49" s="253"/>
    </row>
    <row r="50" spans="1:9" ht="20.25">
      <c r="A50" s="254" t="s">
        <v>1137</v>
      </c>
      <c r="B50" s="239">
        <v>7</v>
      </c>
      <c r="C50" s="253">
        <v>495000</v>
      </c>
      <c r="D50" s="239">
        <v>4</v>
      </c>
      <c r="E50" s="253">
        <v>245000</v>
      </c>
      <c r="F50" s="239">
        <v>4</v>
      </c>
      <c r="G50" s="253">
        <v>245000</v>
      </c>
      <c r="H50" s="239">
        <f>B50+D50+F50</f>
        <v>15</v>
      </c>
      <c r="I50" s="253">
        <f>C50+E50+G50</f>
        <v>985000</v>
      </c>
    </row>
    <row r="51" spans="1:9" ht="20.25">
      <c r="A51" s="242" t="s">
        <v>1138</v>
      </c>
      <c r="B51" s="239">
        <v>3</v>
      </c>
      <c r="C51" s="255">
        <v>3044000</v>
      </c>
      <c r="D51" s="239">
        <v>2</v>
      </c>
      <c r="E51" s="256">
        <v>744000</v>
      </c>
      <c r="F51" s="239">
        <v>2</v>
      </c>
      <c r="G51" s="256">
        <v>744000</v>
      </c>
      <c r="H51" s="239">
        <f>B51+D51+F51</f>
        <v>7</v>
      </c>
      <c r="I51" s="253">
        <f>C51+E51+G51</f>
        <v>4532000</v>
      </c>
    </row>
    <row r="52" spans="1:9" s="706" customFormat="1" ht="19.5" customHeight="1">
      <c r="A52" s="705" t="s">
        <v>14</v>
      </c>
      <c r="B52" s="705">
        <f>SUM(B44:B51)</f>
        <v>34</v>
      </c>
      <c r="C52" s="705">
        <f aca="true" t="shared" si="5" ref="C52:I52">SUM(C44:C51)</f>
        <v>5646500</v>
      </c>
      <c r="D52" s="705">
        <f t="shared" si="5"/>
        <v>27</v>
      </c>
      <c r="E52" s="705">
        <f t="shared" si="5"/>
        <v>2946500</v>
      </c>
      <c r="F52" s="705">
        <f t="shared" si="5"/>
        <v>27</v>
      </c>
      <c r="G52" s="705">
        <f t="shared" si="5"/>
        <v>2946500</v>
      </c>
      <c r="H52" s="705">
        <f t="shared" si="5"/>
        <v>88</v>
      </c>
      <c r="I52" s="705">
        <f t="shared" si="5"/>
        <v>11539500</v>
      </c>
    </row>
    <row r="53" spans="1:9" ht="20.25">
      <c r="A53" s="251"/>
      <c r="B53" s="251"/>
      <c r="C53" s="252"/>
      <c r="D53" s="251"/>
      <c r="E53" s="251"/>
      <c r="F53" s="251"/>
      <c r="G53" s="251" t="s">
        <v>1</v>
      </c>
      <c r="H53" s="251"/>
      <c r="I53" s="251"/>
    </row>
    <row r="54" spans="1:9" ht="20.25">
      <c r="A54" s="251"/>
      <c r="B54" s="251"/>
      <c r="C54" s="252">
        <v>125</v>
      </c>
      <c r="D54" s="251"/>
      <c r="E54" s="251"/>
      <c r="F54" s="251"/>
      <c r="G54" s="251"/>
      <c r="H54" s="251"/>
      <c r="I54" s="251"/>
    </row>
    <row r="55" spans="1:9" ht="20.25">
      <c r="A55" s="251"/>
      <c r="B55" s="251"/>
      <c r="C55" s="252"/>
      <c r="D55" s="251"/>
      <c r="E55" s="251"/>
      <c r="F55" s="251"/>
      <c r="G55" s="251"/>
      <c r="H55" s="251"/>
      <c r="I55" s="251"/>
    </row>
    <row r="56" spans="1:9" ht="20.25">
      <c r="A56" s="251"/>
      <c r="B56" s="251"/>
      <c r="C56" s="252"/>
      <c r="D56" s="251"/>
      <c r="E56" s="251"/>
      <c r="F56" s="251"/>
      <c r="G56" s="251"/>
      <c r="H56" s="251"/>
      <c r="I56" s="251"/>
    </row>
    <row r="57" spans="1:9" s="232" customFormat="1" ht="18.75" customHeight="1">
      <c r="A57" s="765" t="s">
        <v>10</v>
      </c>
      <c r="B57" s="768" t="s">
        <v>22</v>
      </c>
      <c r="C57" s="768"/>
      <c r="D57" s="768" t="s">
        <v>231</v>
      </c>
      <c r="E57" s="768"/>
      <c r="F57" s="768" t="s">
        <v>322</v>
      </c>
      <c r="G57" s="768"/>
      <c r="H57" s="768" t="s">
        <v>13</v>
      </c>
      <c r="I57" s="768"/>
    </row>
    <row r="58" spans="1:9" s="232" customFormat="1" ht="18.75" customHeight="1">
      <c r="A58" s="766"/>
      <c r="B58" s="233" t="s">
        <v>11</v>
      </c>
      <c r="C58" s="233" t="s">
        <v>12</v>
      </c>
      <c r="D58" s="234" t="s">
        <v>11</v>
      </c>
      <c r="E58" s="233" t="s">
        <v>12</v>
      </c>
      <c r="F58" s="234" t="s">
        <v>11</v>
      </c>
      <c r="G58" s="233" t="s">
        <v>12</v>
      </c>
      <c r="H58" s="234" t="s">
        <v>11</v>
      </c>
      <c r="I58" s="233" t="s">
        <v>12</v>
      </c>
    </row>
    <row r="59" spans="1:9" s="232" customFormat="1" ht="18.75" customHeight="1">
      <c r="A59" s="767"/>
      <c r="B59" s="235" t="s">
        <v>3</v>
      </c>
      <c r="C59" s="235" t="s">
        <v>15</v>
      </c>
      <c r="D59" s="236" t="s">
        <v>3</v>
      </c>
      <c r="E59" s="235" t="s">
        <v>15</v>
      </c>
      <c r="F59" s="236" t="s">
        <v>3</v>
      </c>
      <c r="G59" s="235" t="s">
        <v>15</v>
      </c>
      <c r="H59" s="236" t="s">
        <v>3</v>
      </c>
      <c r="I59" s="235" t="s">
        <v>15</v>
      </c>
    </row>
    <row r="60" spans="1:9" ht="19.5" customHeight="1">
      <c r="A60" s="262" t="s">
        <v>2657</v>
      </c>
      <c r="B60" s="258"/>
      <c r="C60" s="258"/>
      <c r="D60" s="258"/>
      <c r="E60" s="258"/>
      <c r="F60" s="258"/>
      <c r="G60" s="258"/>
      <c r="H60" s="239"/>
      <c r="I60" s="240"/>
    </row>
    <row r="61" spans="1:9" ht="19.5" customHeight="1">
      <c r="A61" s="242" t="s">
        <v>2658</v>
      </c>
      <c r="B61" s="239">
        <v>3</v>
      </c>
      <c r="C61" s="250">
        <v>35000</v>
      </c>
      <c r="D61" s="239">
        <v>3</v>
      </c>
      <c r="E61" s="250">
        <v>35000</v>
      </c>
      <c r="F61" s="239">
        <v>3</v>
      </c>
      <c r="G61" s="250">
        <v>35000</v>
      </c>
      <c r="H61" s="239">
        <f>B61+D61+F61</f>
        <v>9</v>
      </c>
      <c r="I61" s="256">
        <f>C61+E61+G61</f>
        <v>105000</v>
      </c>
    </row>
    <row r="62" spans="1:9" ht="19.5" customHeight="1">
      <c r="A62" s="242" t="s">
        <v>2659</v>
      </c>
      <c r="B62" s="239"/>
      <c r="C62" s="243"/>
      <c r="D62" s="239"/>
      <c r="E62" s="243"/>
      <c r="F62" s="239"/>
      <c r="G62" s="243"/>
      <c r="H62" s="239"/>
      <c r="I62" s="240"/>
    </row>
    <row r="63" spans="1:9" ht="19.5" customHeight="1">
      <c r="A63" s="242" t="s">
        <v>1143</v>
      </c>
      <c r="B63" s="239">
        <v>1</v>
      </c>
      <c r="C63" s="243">
        <v>100000</v>
      </c>
      <c r="D63" s="239">
        <v>1</v>
      </c>
      <c r="E63" s="243">
        <v>100000</v>
      </c>
      <c r="F63" s="239">
        <v>1</v>
      </c>
      <c r="G63" s="243">
        <v>100000</v>
      </c>
      <c r="H63" s="239">
        <f>B63+D63+F63</f>
        <v>3</v>
      </c>
      <c r="I63" s="240">
        <f>C63+E63+G63</f>
        <v>300000</v>
      </c>
    </row>
    <row r="64" spans="1:9" ht="19.5" customHeight="1">
      <c r="A64" s="242" t="s">
        <v>2660</v>
      </c>
      <c r="B64" s="239">
        <v>1</v>
      </c>
      <c r="C64" s="243">
        <v>20000</v>
      </c>
      <c r="D64" s="239">
        <v>1</v>
      </c>
      <c r="E64" s="243">
        <v>20000</v>
      </c>
      <c r="F64" s="239">
        <v>1</v>
      </c>
      <c r="G64" s="243">
        <v>20000</v>
      </c>
      <c r="H64" s="239">
        <f>B64+D64+F64</f>
        <v>3</v>
      </c>
      <c r="I64" s="240">
        <f>C64+E64+G64</f>
        <v>60000</v>
      </c>
    </row>
    <row r="65" spans="1:9" ht="19.5" customHeight="1">
      <c r="A65" s="242" t="s">
        <v>2661</v>
      </c>
      <c r="B65" s="239"/>
      <c r="C65" s="243"/>
      <c r="D65" s="239"/>
      <c r="E65" s="243"/>
      <c r="F65" s="239"/>
      <c r="G65" s="243"/>
      <c r="H65" s="239"/>
      <c r="I65" s="240"/>
    </row>
    <row r="66" spans="1:247" s="259" customFormat="1" ht="19.5" customHeight="1">
      <c r="A66" s="245" t="s">
        <v>14</v>
      </c>
      <c r="B66" s="246">
        <f>SUM(B61:B65)</f>
        <v>5</v>
      </c>
      <c r="C66" s="246">
        <f aca="true" t="shared" si="6" ref="C66:I66">SUM(C61:C65)</f>
        <v>155000</v>
      </c>
      <c r="D66" s="246">
        <f t="shared" si="6"/>
        <v>5</v>
      </c>
      <c r="E66" s="246">
        <f t="shared" si="6"/>
        <v>155000</v>
      </c>
      <c r="F66" s="246">
        <f t="shared" si="6"/>
        <v>5</v>
      </c>
      <c r="G66" s="246">
        <f t="shared" si="6"/>
        <v>155000</v>
      </c>
      <c r="H66" s="246">
        <f t="shared" si="6"/>
        <v>15</v>
      </c>
      <c r="I66" s="246">
        <f t="shared" si="6"/>
        <v>465000</v>
      </c>
      <c r="J66" s="257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1"/>
      <c r="ES66" s="251"/>
      <c r="ET66" s="251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251"/>
      <c r="FJ66" s="251"/>
      <c r="FK66" s="251"/>
      <c r="FL66" s="251"/>
      <c r="FM66" s="251"/>
      <c r="FN66" s="251"/>
      <c r="FO66" s="251"/>
      <c r="FP66" s="251"/>
      <c r="FQ66" s="251"/>
      <c r="FR66" s="251"/>
      <c r="FS66" s="251"/>
      <c r="FT66" s="251"/>
      <c r="FU66" s="251"/>
      <c r="FV66" s="251"/>
      <c r="FW66" s="251"/>
      <c r="FX66" s="251"/>
      <c r="FY66" s="251"/>
      <c r="FZ66" s="251"/>
      <c r="GA66" s="251"/>
      <c r="GB66" s="251"/>
      <c r="GC66" s="251"/>
      <c r="GD66" s="251"/>
      <c r="GE66" s="251"/>
      <c r="GF66" s="251"/>
      <c r="GG66" s="251"/>
      <c r="GH66" s="251"/>
      <c r="GI66" s="251"/>
      <c r="GJ66" s="251"/>
      <c r="GK66" s="251"/>
      <c r="GL66" s="251"/>
      <c r="GM66" s="251"/>
      <c r="GN66" s="251"/>
      <c r="GO66" s="251"/>
      <c r="GP66" s="251"/>
      <c r="GQ66" s="251"/>
      <c r="GR66" s="251"/>
      <c r="GS66" s="251"/>
      <c r="GT66" s="251"/>
      <c r="GU66" s="251"/>
      <c r="GV66" s="251"/>
      <c r="GW66" s="251"/>
      <c r="GX66" s="251"/>
      <c r="GY66" s="251"/>
      <c r="GZ66" s="251"/>
      <c r="HA66" s="251"/>
      <c r="HB66" s="251"/>
      <c r="HC66" s="251"/>
      <c r="HD66" s="251"/>
      <c r="HE66" s="251"/>
      <c r="HF66" s="251"/>
      <c r="HG66" s="251"/>
      <c r="HH66" s="251"/>
      <c r="HI66" s="251"/>
      <c r="HJ66" s="251"/>
      <c r="HK66" s="251"/>
      <c r="HL66" s="251"/>
      <c r="HM66" s="251"/>
      <c r="HN66" s="251"/>
      <c r="HO66" s="251"/>
      <c r="HP66" s="251"/>
      <c r="HQ66" s="251"/>
      <c r="HR66" s="251"/>
      <c r="HS66" s="251"/>
      <c r="HT66" s="251"/>
      <c r="HU66" s="251"/>
      <c r="HV66" s="251"/>
      <c r="HW66" s="251"/>
      <c r="HX66" s="251"/>
      <c r="HY66" s="251"/>
      <c r="HZ66" s="251"/>
      <c r="IA66" s="251"/>
      <c r="IB66" s="251"/>
      <c r="IC66" s="251"/>
      <c r="ID66" s="251"/>
      <c r="IE66" s="251"/>
      <c r="IF66" s="251"/>
      <c r="IG66" s="251"/>
      <c r="IH66" s="251"/>
      <c r="II66" s="251"/>
      <c r="IJ66" s="251"/>
      <c r="IK66" s="251"/>
      <c r="IL66" s="251"/>
      <c r="IM66" s="251"/>
    </row>
    <row r="67" spans="1:247" ht="19.5" customHeight="1">
      <c r="A67" s="248" t="s">
        <v>2662</v>
      </c>
      <c r="B67" s="239"/>
      <c r="C67" s="243"/>
      <c r="D67" s="239"/>
      <c r="E67" s="243"/>
      <c r="F67" s="239"/>
      <c r="G67" s="243"/>
      <c r="H67" s="239"/>
      <c r="I67" s="240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251"/>
      <c r="DW67" s="251"/>
      <c r="DX67" s="251"/>
      <c r="DY67" s="251"/>
      <c r="DZ67" s="251"/>
      <c r="EA67" s="251"/>
      <c r="EB67" s="251"/>
      <c r="EC67" s="251"/>
      <c r="ED67" s="251"/>
      <c r="EE67" s="251"/>
      <c r="EF67" s="251"/>
      <c r="EG67" s="251"/>
      <c r="EH67" s="251"/>
      <c r="EI67" s="251"/>
      <c r="EJ67" s="251"/>
      <c r="EK67" s="251"/>
      <c r="EL67" s="251"/>
      <c r="EM67" s="251"/>
      <c r="EN67" s="251"/>
      <c r="EO67" s="251"/>
      <c r="EP67" s="251"/>
      <c r="EQ67" s="251"/>
      <c r="ER67" s="251"/>
      <c r="ES67" s="251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251"/>
      <c r="FJ67" s="251"/>
      <c r="FK67" s="251"/>
      <c r="FL67" s="251"/>
      <c r="FM67" s="251"/>
      <c r="FN67" s="251"/>
      <c r="FO67" s="251"/>
      <c r="FP67" s="251"/>
      <c r="FQ67" s="251"/>
      <c r="FR67" s="251"/>
      <c r="FS67" s="251"/>
      <c r="FT67" s="251"/>
      <c r="FU67" s="251"/>
      <c r="FV67" s="251"/>
      <c r="FW67" s="251"/>
      <c r="FX67" s="251"/>
      <c r="FY67" s="251"/>
      <c r="FZ67" s="251"/>
      <c r="GA67" s="251"/>
      <c r="GB67" s="251"/>
      <c r="GC67" s="251"/>
      <c r="GD67" s="251"/>
      <c r="GE67" s="251"/>
      <c r="GF67" s="251"/>
      <c r="GG67" s="251"/>
      <c r="GH67" s="251"/>
      <c r="GI67" s="251"/>
      <c r="GJ67" s="251"/>
      <c r="GK67" s="251"/>
      <c r="GL67" s="251"/>
      <c r="GM67" s="251"/>
      <c r="GN67" s="251"/>
      <c r="GO67" s="251"/>
      <c r="GP67" s="251"/>
      <c r="GQ67" s="251"/>
      <c r="GR67" s="251"/>
      <c r="GS67" s="251"/>
      <c r="GT67" s="251"/>
      <c r="GU67" s="251"/>
      <c r="GV67" s="251"/>
      <c r="GW67" s="251"/>
      <c r="GX67" s="251"/>
      <c r="GY67" s="251"/>
      <c r="GZ67" s="251"/>
      <c r="HA67" s="251"/>
      <c r="HB67" s="251"/>
      <c r="HC67" s="251"/>
      <c r="HD67" s="251"/>
      <c r="HE67" s="251"/>
      <c r="HF67" s="251"/>
      <c r="HG67" s="251"/>
      <c r="HH67" s="251"/>
      <c r="HI67" s="251"/>
      <c r="HJ67" s="251"/>
      <c r="HK67" s="251"/>
      <c r="HL67" s="251"/>
      <c r="HM67" s="251"/>
      <c r="HN67" s="251"/>
      <c r="HO67" s="251"/>
      <c r="HP67" s="251"/>
      <c r="HQ67" s="251"/>
      <c r="HR67" s="251"/>
      <c r="HS67" s="251"/>
      <c r="HT67" s="251"/>
      <c r="HU67" s="251"/>
      <c r="HV67" s="251"/>
      <c r="HW67" s="251"/>
      <c r="HX67" s="251"/>
      <c r="HY67" s="251"/>
      <c r="HZ67" s="251"/>
      <c r="IA67" s="251"/>
      <c r="IB67" s="251"/>
      <c r="IC67" s="251"/>
      <c r="ID67" s="251"/>
      <c r="IE67" s="251"/>
      <c r="IF67" s="251"/>
      <c r="IG67" s="251"/>
      <c r="IH67" s="251"/>
      <c r="II67" s="251"/>
      <c r="IJ67" s="251"/>
      <c r="IK67" s="251"/>
      <c r="IL67" s="251"/>
      <c r="IM67" s="251"/>
    </row>
    <row r="68" spans="1:247" ht="19.5" customHeight="1">
      <c r="A68" s="248" t="s">
        <v>2663</v>
      </c>
      <c r="B68" s="239"/>
      <c r="C68" s="243"/>
      <c r="D68" s="239"/>
      <c r="E68" s="243"/>
      <c r="F68" s="239"/>
      <c r="G68" s="243"/>
      <c r="H68" s="239"/>
      <c r="I68" s="240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1"/>
      <c r="EL68" s="251"/>
      <c r="EM68" s="251"/>
      <c r="EN68" s="251"/>
      <c r="EO68" s="251"/>
      <c r="EP68" s="251"/>
      <c r="EQ68" s="251"/>
      <c r="ER68" s="251"/>
      <c r="ES68" s="251"/>
      <c r="ET68" s="251"/>
      <c r="EU68" s="251"/>
      <c r="EV68" s="251"/>
      <c r="EW68" s="251"/>
      <c r="EX68" s="251"/>
      <c r="EY68" s="251"/>
      <c r="EZ68" s="251"/>
      <c r="FA68" s="251"/>
      <c r="FB68" s="251"/>
      <c r="FC68" s="251"/>
      <c r="FD68" s="251"/>
      <c r="FE68" s="251"/>
      <c r="FF68" s="251"/>
      <c r="FG68" s="251"/>
      <c r="FH68" s="251"/>
      <c r="FI68" s="251"/>
      <c r="FJ68" s="251"/>
      <c r="FK68" s="251"/>
      <c r="FL68" s="251"/>
      <c r="FM68" s="251"/>
      <c r="FN68" s="251"/>
      <c r="FO68" s="251"/>
      <c r="FP68" s="251"/>
      <c r="FQ68" s="251"/>
      <c r="FR68" s="251"/>
      <c r="FS68" s="251"/>
      <c r="FT68" s="251"/>
      <c r="FU68" s="251"/>
      <c r="FV68" s="251"/>
      <c r="FW68" s="251"/>
      <c r="FX68" s="251"/>
      <c r="FY68" s="251"/>
      <c r="FZ68" s="251"/>
      <c r="GA68" s="251"/>
      <c r="GB68" s="251"/>
      <c r="GC68" s="251"/>
      <c r="GD68" s="251"/>
      <c r="GE68" s="251"/>
      <c r="GF68" s="251"/>
      <c r="GG68" s="251"/>
      <c r="GH68" s="251"/>
      <c r="GI68" s="251"/>
      <c r="GJ68" s="251"/>
      <c r="GK68" s="251"/>
      <c r="GL68" s="251"/>
      <c r="GM68" s="251"/>
      <c r="GN68" s="251"/>
      <c r="GO68" s="251"/>
      <c r="GP68" s="251"/>
      <c r="GQ68" s="251"/>
      <c r="GR68" s="251"/>
      <c r="GS68" s="251"/>
      <c r="GT68" s="251"/>
      <c r="GU68" s="251"/>
      <c r="GV68" s="251"/>
      <c r="GW68" s="251"/>
      <c r="GX68" s="251"/>
      <c r="GY68" s="251"/>
      <c r="GZ68" s="251"/>
      <c r="HA68" s="251"/>
      <c r="HB68" s="251"/>
      <c r="HC68" s="251"/>
      <c r="HD68" s="251"/>
      <c r="HE68" s="251"/>
      <c r="HF68" s="251"/>
      <c r="HG68" s="251"/>
      <c r="HH68" s="251"/>
      <c r="HI68" s="251"/>
      <c r="HJ68" s="251"/>
      <c r="HK68" s="251"/>
      <c r="HL68" s="251"/>
      <c r="HM68" s="251"/>
      <c r="HN68" s="251"/>
      <c r="HO68" s="251"/>
      <c r="HP68" s="251"/>
      <c r="HQ68" s="251"/>
      <c r="HR68" s="251"/>
      <c r="HS68" s="251"/>
      <c r="HT68" s="251"/>
      <c r="HU68" s="251"/>
      <c r="HV68" s="251"/>
      <c r="HW68" s="251"/>
      <c r="HX68" s="251"/>
      <c r="HY68" s="251"/>
      <c r="HZ68" s="251"/>
      <c r="IA68" s="251"/>
      <c r="IB68" s="251"/>
      <c r="IC68" s="251"/>
      <c r="ID68" s="251"/>
      <c r="IE68" s="251"/>
      <c r="IF68" s="251"/>
      <c r="IG68" s="251"/>
      <c r="IH68" s="251"/>
      <c r="II68" s="251"/>
      <c r="IJ68" s="251"/>
      <c r="IK68" s="251"/>
      <c r="IL68" s="251"/>
      <c r="IM68" s="251"/>
    </row>
    <row r="69" spans="1:247" ht="19.5" customHeight="1">
      <c r="A69" s="249" t="s">
        <v>1146</v>
      </c>
      <c r="B69" s="239">
        <v>0</v>
      </c>
      <c r="C69" s="243">
        <v>0</v>
      </c>
      <c r="D69" s="239">
        <v>0</v>
      </c>
      <c r="E69" s="243">
        <v>0</v>
      </c>
      <c r="F69" s="239">
        <v>0</v>
      </c>
      <c r="G69" s="243">
        <v>0</v>
      </c>
      <c r="H69" s="239">
        <v>0</v>
      </c>
      <c r="I69" s="239">
        <v>0</v>
      </c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/>
      <c r="DN69" s="251"/>
      <c r="DO69" s="251"/>
      <c r="DP69" s="251"/>
      <c r="DQ69" s="251"/>
      <c r="DR69" s="251"/>
      <c r="DS69" s="251"/>
      <c r="DT69" s="251"/>
      <c r="DU69" s="251"/>
      <c r="DV69" s="251"/>
      <c r="DW69" s="251"/>
      <c r="DX69" s="251"/>
      <c r="DY69" s="251"/>
      <c r="DZ69" s="251"/>
      <c r="EA69" s="251"/>
      <c r="EB69" s="251"/>
      <c r="EC69" s="251"/>
      <c r="ED69" s="251"/>
      <c r="EE69" s="251"/>
      <c r="EF69" s="251"/>
      <c r="EG69" s="251"/>
      <c r="EH69" s="251"/>
      <c r="EI69" s="251"/>
      <c r="EJ69" s="251"/>
      <c r="EK69" s="251"/>
      <c r="EL69" s="251"/>
      <c r="EM69" s="251"/>
      <c r="EN69" s="251"/>
      <c r="EO69" s="251"/>
      <c r="EP69" s="251"/>
      <c r="EQ69" s="251"/>
      <c r="ER69" s="251"/>
      <c r="ES69" s="251"/>
      <c r="ET69" s="251"/>
      <c r="EU69" s="251"/>
      <c r="EV69" s="251"/>
      <c r="EW69" s="251"/>
      <c r="EX69" s="251"/>
      <c r="EY69" s="251"/>
      <c r="EZ69" s="251"/>
      <c r="FA69" s="251"/>
      <c r="FB69" s="251"/>
      <c r="FC69" s="251"/>
      <c r="FD69" s="251"/>
      <c r="FE69" s="251"/>
      <c r="FF69" s="251"/>
      <c r="FG69" s="251"/>
      <c r="FH69" s="251"/>
      <c r="FI69" s="251"/>
      <c r="FJ69" s="251"/>
      <c r="FK69" s="251"/>
      <c r="FL69" s="251"/>
      <c r="FM69" s="251"/>
      <c r="FN69" s="251"/>
      <c r="FO69" s="251"/>
      <c r="FP69" s="251"/>
      <c r="FQ69" s="251"/>
      <c r="FR69" s="251"/>
      <c r="FS69" s="251"/>
      <c r="FT69" s="251"/>
      <c r="FU69" s="251"/>
      <c r="FV69" s="251"/>
      <c r="FW69" s="251"/>
      <c r="FX69" s="251"/>
      <c r="FY69" s="251"/>
      <c r="FZ69" s="251"/>
      <c r="GA69" s="251"/>
      <c r="GB69" s="251"/>
      <c r="GC69" s="251"/>
      <c r="GD69" s="251"/>
      <c r="GE69" s="251"/>
      <c r="GF69" s="251"/>
      <c r="GG69" s="251"/>
      <c r="GH69" s="251"/>
      <c r="GI69" s="251"/>
      <c r="GJ69" s="251"/>
      <c r="GK69" s="251"/>
      <c r="GL69" s="251"/>
      <c r="GM69" s="251"/>
      <c r="GN69" s="251"/>
      <c r="GO69" s="251"/>
      <c r="GP69" s="251"/>
      <c r="GQ69" s="251"/>
      <c r="GR69" s="251"/>
      <c r="GS69" s="251"/>
      <c r="GT69" s="251"/>
      <c r="GU69" s="251"/>
      <c r="GV69" s="251"/>
      <c r="GW69" s="251"/>
      <c r="GX69" s="251"/>
      <c r="GY69" s="251"/>
      <c r="GZ69" s="251"/>
      <c r="HA69" s="251"/>
      <c r="HB69" s="251"/>
      <c r="HC69" s="251"/>
      <c r="HD69" s="251"/>
      <c r="HE69" s="251"/>
      <c r="HF69" s="251"/>
      <c r="HG69" s="251"/>
      <c r="HH69" s="251"/>
      <c r="HI69" s="251"/>
      <c r="HJ69" s="251"/>
      <c r="HK69" s="251"/>
      <c r="HL69" s="251"/>
      <c r="HM69" s="251"/>
      <c r="HN69" s="251"/>
      <c r="HO69" s="251"/>
      <c r="HP69" s="251"/>
      <c r="HQ69" s="251"/>
      <c r="HR69" s="251"/>
      <c r="HS69" s="251"/>
      <c r="HT69" s="251"/>
      <c r="HU69" s="251"/>
      <c r="HV69" s="251"/>
      <c r="HW69" s="251"/>
      <c r="HX69" s="251"/>
      <c r="HY69" s="251"/>
      <c r="HZ69" s="251"/>
      <c r="IA69" s="251"/>
      <c r="IB69" s="251"/>
      <c r="IC69" s="251"/>
      <c r="ID69" s="251"/>
      <c r="IE69" s="251"/>
      <c r="IF69" s="251"/>
      <c r="IG69" s="251"/>
      <c r="IH69" s="251"/>
      <c r="II69" s="251"/>
      <c r="IJ69" s="251"/>
      <c r="IK69" s="251"/>
      <c r="IL69" s="251"/>
      <c r="IM69" s="251"/>
    </row>
    <row r="70" spans="1:247" ht="19.5" customHeight="1">
      <c r="A70" s="249" t="s">
        <v>2664</v>
      </c>
      <c r="B70" s="239">
        <v>0</v>
      </c>
      <c r="C70" s="243">
        <v>0</v>
      </c>
      <c r="D70" s="239">
        <v>0</v>
      </c>
      <c r="E70" s="243">
        <v>0</v>
      </c>
      <c r="F70" s="239">
        <v>0</v>
      </c>
      <c r="G70" s="243">
        <v>0</v>
      </c>
      <c r="H70" s="239">
        <v>0</v>
      </c>
      <c r="I70" s="239">
        <v>0</v>
      </c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51"/>
      <c r="DB70" s="251"/>
      <c r="DC70" s="251"/>
      <c r="DD70" s="251"/>
      <c r="DE70" s="251"/>
      <c r="DF70" s="251"/>
      <c r="DG70" s="251"/>
      <c r="DH70" s="251"/>
      <c r="DI70" s="251"/>
      <c r="DJ70" s="251"/>
      <c r="DK70" s="251"/>
      <c r="DL70" s="251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51"/>
      <c r="DY70" s="251"/>
      <c r="DZ70" s="251"/>
      <c r="EA70" s="251"/>
      <c r="EB70" s="251"/>
      <c r="EC70" s="251"/>
      <c r="ED70" s="251"/>
      <c r="EE70" s="251"/>
      <c r="EF70" s="251"/>
      <c r="EG70" s="251"/>
      <c r="EH70" s="251"/>
      <c r="EI70" s="251"/>
      <c r="EJ70" s="251"/>
      <c r="EK70" s="251"/>
      <c r="EL70" s="251"/>
      <c r="EM70" s="251"/>
      <c r="EN70" s="251"/>
      <c r="EO70" s="251"/>
      <c r="EP70" s="251"/>
      <c r="EQ70" s="251"/>
      <c r="ER70" s="251"/>
      <c r="ES70" s="251"/>
      <c r="ET70" s="251"/>
      <c r="EU70" s="251"/>
      <c r="EV70" s="251"/>
      <c r="EW70" s="251"/>
      <c r="EX70" s="251"/>
      <c r="EY70" s="251"/>
      <c r="EZ70" s="251"/>
      <c r="FA70" s="251"/>
      <c r="FB70" s="251"/>
      <c r="FC70" s="251"/>
      <c r="FD70" s="251"/>
      <c r="FE70" s="251"/>
      <c r="FF70" s="251"/>
      <c r="FG70" s="251"/>
      <c r="FH70" s="251"/>
      <c r="FI70" s="251"/>
      <c r="FJ70" s="251"/>
      <c r="FK70" s="251"/>
      <c r="FL70" s="251"/>
      <c r="FM70" s="251"/>
      <c r="FN70" s="251"/>
      <c r="FO70" s="251"/>
      <c r="FP70" s="251"/>
      <c r="FQ70" s="251"/>
      <c r="FR70" s="251"/>
      <c r="FS70" s="251"/>
      <c r="FT70" s="251"/>
      <c r="FU70" s="251"/>
      <c r="FV70" s="251"/>
      <c r="FW70" s="251"/>
      <c r="FX70" s="251"/>
      <c r="FY70" s="251"/>
      <c r="FZ70" s="251"/>
      <c r="GA70" s="251"/>
      <c r="GB70" s="251"/>
      <c r="GC70" s="251"/>
      <c r="GD70" s="251"/>
      <c r="GE70" s="251"/>
      <c r="GF70" s="251"/>
      <c r="GG70" s="251"/>
      <c r="GH70" s="251"/>
      <c r="GI70" s="251"/>
      <c r="GJ70" s="251"/>
      <c r="GK70" s="251"/>
      <c r="GL70" s="251"/>
      <c r="GM70" s="251"/>
      <c r="GN70" s="251"/>
      <c r="GO70" s="251"/>
      <c r="GP70" s="251"/>
      <c r="GQ70" s="251"/>
      <c r="GR70" s="251"/>
      <c r="GS70" s="251"/>
      <c r="GT70" s="251"/>
      <c r="GU70" s="251"/>
      <c r="GV70" s="251"/>
      <c r="GW70" s="251"/>
      <c r="GX70" s="251"/>
      <c r="GY70" s="251"/>
      <c r="GZ70" s="251"/>
      <c r="HA70" s="251"/>
      <c r="HB70" s="251"/>
      <c r="HC70" s="251"/>
      <c r="HD70" s="251"/>
      <c r="HE70" s="251"/>
      <c r="HF70" s="251"/>
      <c r="HG70" s="251"/>
      <c r="HH70" s="251"/>
      <c r="HI70" s="251"/>
      <c r="HJ70" s="251"/>
      <c r="HK70" s="251"/>
      <c r="HL70" s="251"/>
      <c r="HM70" s="251"/>
      <c r="HN70" s="251"/>
      <c r="HO70" s="251"/>
      <c r="HP70" s="251"/>
      <c r="HQ70" s="251"/>
      <c r="HR70" s="251"/>
      <c r="HS70" s="251"/>
      <c r="HT70" s="251"/>
      <c r="HU70" s="251"/>
      <c r="HV70" s="251"/>
      <c r="HW70" s="251"/>
      <c r="HX70" s="251"/>
      <c r="HY70" s="251"/>
      <c r="HZ70" s="251"/>
      <c r="IA70" s="251"/>
      <c r="IB70" s="251"/>
      <c r="IC70" s="251"/>
      <c r="ID70" s="251"/>
      <c r="IE70" s="251"/>
      <c r="IF70" s="251"/>
      <c r="IG70" s="251"/>
      <c r="IH70" s="251"/>
      <c r="II70" s="251"/>
      <c r="IJ70" s="251"/>
      <c r="IK70" s="251"/>
      <c r="IL70" s="251"/>
      <c r="IM70" s="251"/>
    </row>
    <row r="71" spans="1:247" ht="19.5" customHeight="1">
      <c r="A71" s="249" t="s">
        <v>2665</v>
      </c>
      <c r="B71" s="239"/>
      <c r="C71" s="243"/>
      <c r="D71" s="239"/>
      <c r="E71" s="243"/>
      <c r="F71" s="239"/>
      <c r="G71" s="243"/>
      <c r="H71" s="239"/>
      <c r="I71" s="240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/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251"/>
      <c r="EO71" s="251"/>
      <c r="EP71" s="251"/>
      <c r="EQ71" s="251"/>
      <c r="ER71" s="251"/>
      <c r="ES71" s="251"/>
      <c r="ET71" s="251"/>
      <c r="EU71" s="251"/>
      <c r="EV71" s="251"/>
      <c r="EW71" s="251"/>
      <c r="EX71" s="251"/>
      <c r="EY71" s="251"/>
      <c r="EZ71" s="251"/>
      <c r="FA71" s="251"/>
      <c r="FB71" s="251"/>
      <c r="FC71" s="251"/>
      <c r="FD71" s="251"/>
      <c r="FE71" s="251"/>
      <c r="FF71" s="251"/>
      <c r="FG71" s="251"/>
      <c r="FH71" s="251"/>
      <c r="FI71" s="251"/>
      <c r="FJ71" s="251"/>
      <c r="FK71" s="251"/>
      <c r="FL71" s="251"/>
      <c r="FM71" s="251"/>
      <c r="FN71" s="251"/>
      <c r="FO71" s="251"/>
      <c r="FP71" s="251"/>
      <c r="FQ71" s="251"/>
      <c r="FR71" s="251"/>
      <c r="FS71" s="251"/>
      <c r="FT71" s="251"/>
      <c r="FU71" s="251"/>
      <c r="FV71" s="251"/>
      <c r="FW71" s="251"/>
      <c r="FX71" s="251"/>
      <c r="FY71" s="251"/>
      <c r="FZ71" s="251"/>
      <c r="GA71" s="251"/>
      <c r="GB71" s="251"/>
      <c r="GC71" s="251"/>
      <c r="GD71" s="251"/>
      <c r="GE71" s="251"/>
      <c r="GF71" s="251"/>
      <c r="GG71" s="251"/>
      <c r="GH71" s="251"/>
      <c r="GI71" s="251"/>
      <c r="GJ71" s="251"/>
      <c r="GK71" s="251"/>
      <c r="GL71" s="251"/>
      <c r="GM71" s="251"/>
      <c r="GN71" s="251"/>
      <c r="GO71" s="251"/>
      <c r="GP71" s="251"/>
      <c r="GQ71" s="251"/>
      <c r="GR71" s="251"/>
      <c r="GS71" s="251"/>
      <c r="GT71" s="251"/>
      <c r="GU71" s="251"/>
      <c r="GV71" s="251"/>
      <c r="GW71" s="251"/>
      <c r="GX71" s="251"/>
      <c r="GY71" s="251"/>
      <c r="GZ71" s="251"/>
      <c r="HA71" s="251"/>
      <c r="HB71" s="251"/>
      <c r="HC71" s="251"/>
      <c r="HD71" s="251"/>
      <c r="HE71" s="251"/>
      <c r="HF71" s="251"/>
      <c r="HG71" s="251"/>
      <c r="HH71" s="251"/>
      <c r="HI71" s="251"/>
      <c r="HJ71" s="251"/>
      <c r="HK71" s="251"/>
      <c r="HL71" s="251"/>
      <c r="HM71" s="251"/>
      <c r="HN71" s="251"/>
      <c r="HO71" s="251"/>
      <c r="HP71" s="251"/>
      <c r="HQ71" s="251"/>
      <c r="HR71" s="251"/>
      <c r="HS71" s="251"/>
      <c r="HT71" s="251"/>
      <c r="HU71" s="251"/>
      <c r="HV71" s="251"/>
      <c r="HW71" s="251"/>
      <c r="HX71" s="251"/>
      <c r="HY71" s="251"/>
      <c r="HZ71" s="251"/>
      <c r="IA71" s="251"/>
      <c r="IB71" s="251"/>
      <c r="IC71" s="251"/>
      <c r="ID71" s="251"/>
      <c r="IE71" s="251"/>
      <c r="IF71" s="251"/>
      <c r="IG71" s="251"/>
      <c r="IH71" s="251"/>
      <c r="II71" s="251"/>
      <c r="IJ71" s="251"/>
      <c r="IK71" s="251"/>
      <c r="IL71" s="251"/>
      <c r="IM71" s="251"/>
    </row>
    <row r="72" spans="1:247" ht="19.5" customHeight="1">
      <c r="A72" s="249" t="s">
        <v>1148</v>
      </c>
      <c r="B72" s="239">
        <v>0</v>
      </c>
      <c r="C72" s="243">
        <v>0</v>
      </c>
      <c r="D72" s="239">
        <v>0</v>
      </c>
      <c r="E72" s="243">
        <v>0</v>
      </c>
      <c r="F72" s="239">
        <v>0</v>
      </c>
      <c r="G72" s="243">
        <v>0</v>
      </c>
      <c r="H72" s="239">
        <v>0</v>
      </c>
      <c r="I72" s="239">
        <v>0</v>
      </c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/>
      <c r="DH72" s="251"/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251"/>
      <c r="DX72" s="251"/>
      <c r="DY72" s="251"/>
      <c r="DZ72" s="251"/>
      <c r="EA72" s="251"/>
      <c r="EB72" s="251"/>
      <c r="EC72" s="251"/>
      <c r="ED72" s="251"/>
      <c r="EE72" s="251"/>
      <c r="EF72" s="251"/>
      <c r="EG72" s="251"/>
      <c r="EH72" s="251"/>
      <c r="EI72" s="251"/>
      <c r="EJ72" s="251"/>
      <c r="EK72" s="251"/>
      <c r="EL72" s="251"/>
      <c r="EM72" s="251"/>
      <c r="EN72" s="251"/>
      <c r="EO72" s="251"/>
      <c r="EP72" s="251"/>
      <c r="EQ72" s="251"/>
      <c r="ER72" s="251"/>
      <c r="ES72" s="251"/>
      <c r="ET72" s="251"/>
      <c r="EU72" s="251"/>
      <c r="EV72" s="251"/>
      <c r="EW72" s="251"/>
      <c r="EX72" s="251"/>
      <c r="EY72" s="251"/>
      <c r="EZ72" s="251"/>
      <c r="FA72" s="251"/>
      <c r="FB72" s="251"/>
      <c r="FC72" s="251"/>
      <c r="FD72" s="251"/>
      <c r="FE72" s="251"/>
      <c r="FF72" s="251"/>
      <c r="FG72" s="251"/>
      <c r="FH72" s="251"/>
      <c r="FI72" s="251"/>
      <c r="FJ72" s="251"/>
      <c r="FK72" s="251"/>
      <c r="FL72" s="251"/>
      <c r="FM72" s="251"/>
      <c r="FN72" s="251"/>
      <c r="FO72" s="251"/>
      <c r="FP72" s="251"/>
      <c r="FQ72" s="251"/>
      <c r="FR72" s="251"/>
      <c r="FS72" s="251"/>
      <c r="FT72" s="251"/>
      <c r="FU72" s="251"/>
      <c r="FV72" s="251"/>
      <c r="FW72" s="251"/>
      <c r="FX72" s="251"/>
      <c r="FY72" s="251"/>
      <c r="FZ72" s="251"/>
      <c r="GA72" s="251"/>
      <c r="GB72" s="251"/>
      <c r="GC72" s="251"/>
      <c r="GD72" s="251"/>
      <c r="GE72" s="251"/>
      <c r="GF72" s="251"/>
      <c r="GG72" s="251"/>
      <c r="GH72" s="251"/>
      <c r="GI72" s="251"/>
      <c r="GJ72" s="251"/>
      <c r="GK72" s="251"/>
      <c r="GL72" s="251"/>
      <c r="GM72" s="251"/>
      <c r="GN72" s="251"/>
      <c r="GO72" s="251"/>
      <c r="GP72" s="251"/>
      <c r="GQ72" s="251"/>
      <c r="GR72" s="251"/>
      <c r="GS72" s="251"/>
      <c r="GT72" s="251"/>
      <c r="GU72" s="251"/>
      <c r="GV72" s="251"/>
      <c r="GW72" s="251"/>
      <c r="GX72" s="251"/>
      <c r="GY72" s="251"/>
      <c r="GZ72" s="251"/>
      <c r="HA72" s="251"/>
      <c r="HB72" s="251"/>
      <c r="HC72" s="251"/>
      <c r="HD72" s="251"/>
      <c r="HE72" s="251"/>
      <c r="HF72" s="251"/>
      <c r="HG72" s="251"/>
      <c r="HH72" s="251"/>
      <c r="HI72" s="251"/>
      <c r="HJ72" s="251"/>
      <c r="HK72" s="251"/>
      <c r="HL72" s="251"/>
      <c r="HM72" s="251"/>
      <c r="HN72" s="251"/>
      <c r="HO72" s="251"/>
      <c r="HP72" s="251"/>
      <c r="HQ72" s="251"/>
      <c r="HR72" s="251"/>
      <c r="HS72" s="251"/>
      <c r="HT72" s="251"/>
      <c r="HU72" s="251"/>
      <c r="HV72" s="251"/>
      <c r="HW72" s="251"/>
      <c r="HX72" s="251"/>
      <c r="HY72" s="251"/>
      <c r="HZ72" s="251"/>
      <c r="IA72" s="251"/>
      <c r="IB72" s="251"/>
      <c r="IC72" s="251"/>
      <c r="ID72" s="251"/>
      <c r="IE72" s="251"/>
      <c r="IF72" s="251"/>
      <c r="IG72" s="251"/>
      <c r="IH72" s="251"/>
      <c r="II72" s="251"/>
      <c r="IJ72" s="251"/>
      <c r="IK72" s="251"/>
      <c r="IL72" s="251"/>
      <c r="IM72" s="251"/>
    </row>
    <row r="73" spans="1:247" ht="19.5" customHeight="1">
      <c r="A73" s="242" t="s">
        <v>1149</v>
      </c>
      <c r="B73" s="239">
        <v>0</v>
      </c>
      <c r="C73" s="243">
        <v>0</v>
      </c>
      <c r="D73" s="239">
        <v>0</v>
      </c>
      <c r="E73" s="243">
        <v>0</v>
      </c>
      <c r="F73" s="239">
        <v>0</v>
      </c>
      <c r="G73" s="243">
        <v>0</v>
      </c>
      <c r="H73" s="239">
        <v>0</v>
      </c>
      <c r="I73" s="239">
        <v>0</v>
      </c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DI73" s="251"/>
      <c r="DJ73" s="251"/>
      <c r="DK73" s="251"/>
      <c r="DL73" s="251"/>
      <c r="DM73" s="251"/>
      <c r="DN73" s="251"/>
      <c r="DO73" s="251"/>
      <c r="DP73" s="251"/>
      <c r="DQ73" s="251"/>
      <c r="DR73" s="251"/>
      <c r="DS73" s="251"/>
      <c r="DT73" s="251"/>
      <c r="DU73" s="251"/>
      <c r="DV73" s="251"/>
      <c r="DW73" s="251"/>
      <c r="DX73" s="251"/>
      <c r="DY73" s="251"/>
      <c r="DZ73" s="251"/>
      <c r="EA73" s="251"/>
      <c r="EB73" s="251"/>
      <c r="EC73" s="251"/>
      <c r="ED73" s="251"/>
      <c r="EE73" s="251"/>
      <c r="EF73" s="251"/>
      <c r="EG73" s="251"/>
      <c r="EH73" s="251"/>
      <c r="EI73" s="251"/>
      <c r="EJ73" s="251"/>
      <c r="EK73" s="251"/>
      <c r="EL73" s="251"/>
      <c r="EM73" s="251"/>
      <c r="EN73" s="251"/>
      <c r="EO73" s="251"/>
      <c r="EP73" s="251"/>
      <c r="EQ73" s="251"/>
      <c r="ER73" s="251"/>
      <c r="ES73" s="251"/>
      <c r="ET73" s="251"/>
      <c r="EU73" s="251"/>
      <c r="EV73" s="251"/>
      <c r="EW73" s="251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251"/>
      <c r="FJ73" s="251"/>
      <c r="FK73" s="251"/>
      <c r="FL73" s="251"/>
      <c r="FM73" s="251"/>
      <c r="FN73" s="251"/>
      <c r="FO73" s="251"/>
      <c r="FP73" s="251"/>
      <c r="FQ73" s="251"/>
      <c r="FR73" s="251"/>
      <c r="FS73" s="251"/>
      <c r="FT73" s="251"/>
      <c r="FU73" s="251"/>
      <c r="FV73" s="251"/>
      <c r="FW73" s="251"/>
      <c r="FX73" s="251"/>
      <c r="FY73" s="251"/>
      <c r="FZ73" s="251"/>
      <c r="GA73" s="251"/>
      <c r="GB73" s="251"/>
      <c r="GC73" s="251"/>
      <c r="GD73" s="251"/>
      <c r="GE73" s="251"/>
      <c r="GF73" s="251"/>
      <c r="GG73" s="251"/>
      <c r="GH73" s="251"/>
      <c r="GI73" s="251"/>
      <c r="GJ73" s="251"/>
      <c r="GK73" s="251"/>
      <c r="GL73" s="251"/>
      <c r="GM73" s="251"/>
      <c r="GN73" s="251"/>
      <c r="GO73" s="251"/>
      <c r="GP73" s="251"/>
      <c r="GQ73" s="251"/>
      <c r="GR73" s="251"/>
      <c r="GS73" s="251"/>
      <c r="GT73" s="251"/>
      <c r="GU73" s="251"/>
      <c r="GV73" s="251"/>
      <c r="GW73" s="251"/>
      <c r="GX73" s="251"/>
      <c r="GY73" s="251"/>
      <c r="GZ73" s="251"/>
      <c r="HA73" s="251"/>
      <c r="HB73" s="251"/>
      <c r="HC73" s="251"/>
      <c r="HD73" s="251"/>
      <c r="HE73" s="251"/>
      <c r="HF73" s="251"/>
      <c r="HG73" s="251"/>
      <c r="HH73" s="251"/>
      <c r="HI73" s="251"/>
      <c r="HJ73" s="251"/>
      <c r="HK73" s="251"/>
      <c r="HL73" s="251"/>
      <c r="HM73" s="251"/>
      <c r="HN73" s="251"/>
      <c r="HO73" s="251"/>
      <c r="HP73" s="251"/>
      <c r="HQ73" s="251"/>
      <c r="HR73" s="251"/>
      <c r="HS73" s="251"/>
      <c r="HT73" s="251"/>
      <c r="HU73" s="251"/>
      <c r="HV73" s="251"/>
      <c r="HW73" s="251"/>
      <c r="HX73" s="251"/>
      <c r="HY73" s="251"/>
      <c r="HZ73" s="251"/>
      <c r="IA73" s="251"/>
      <c r="IB73" s="251"/>
      <c r="IC73" s="251"/>
      <c r="ID73" s="251"/>
      <c r="IE73" s="251"/>
      <c r="IF73" s="251"/>
      <c r="IG73" s="251"/>
      <c r="IH73" s="251"/>
      <c r="II73" s="251"/>
      <c r="IJ73" s="251"/>
      <c r="IK73" s="251"/>
      <c r="IL73" s="251"/>
      <c r="IM73" s="251"/>
    </row>
    <row r="74" spans="1:247" s="261" customFormat="1" ht="19.5" customHeight="1">
      <c r="A74" s="245" t="s">
        <v>14</v>
      </c>
      <c r="B74" s="260">
        <v>0</v>
      </c>
      <c r="C74" s="260">
        <v>0</v>
      </c>
      <c r="D74" s="260">
        <v>0</v>
      </c>
      <c r="E74" s="260">
        <v>0</v>
      </c>
      <c r="F74" s="260">
        <v>0</v>
      </c>
      <c r="G74" s="260">
        <v>0</v>
      </c>
      <c r="H74" s="260">
        <v>0</v>
      </c>
      <c r="I74" s="260">
        <v>0</v>
      </c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7"/>
      <c r="BK74" s="257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7"/>
      <c r="CF74" s="257"/>
      <c r="CG74" s="257"/>
      <c r="CH74" s="257"/>
      <c r="CI74" s="257"/>
      <c r="CJ74" s="257"/>
      <c r="CK74" s="257"/>
      <c r="CL74" s="257"/>
      <c r="CM74" s="257"/>
      <c r="CN74" s="257"/>
      <c r="CO74" s="257"/>
      <c r="CP74" s="257"/>
      <c r="CQ74" s="257"/>
      <c r="CR74" s="257"/>
      <c r="CS74" s="257"/>
      <c r="CT74" s="257"/>
      <c r="CU74" s="257"/>
      <c r="CV74" s="257"/>
      <c r="CW74" s="257"/>
      <c r="CX74" s="257"/>
      <c r="CY74" s="257"/>
      <c r="CZ74" s="257"/>
      <c r="DA74" s="257"/>
      <c r="DB74" s="257"/>
      <c r="DC74" s="257"/>
      <c r="DD74" s="257"/>
      <c r="DE74" s="257"/>
      <c r="DF74" s="257"/>
      <c r="DG74" s="257"/>
      <c r="DH74" s="257"/>
      <c r="DI74" s="257"/>
      <c r="DJ74" s="257"/>
      <c r="DK74" s="257"/>
      <c r="DL74" s="257"/>
      <c r="DM74" s="257"/>
      <c r="DN74" s="257"/>
      <c r="DO74" s="257"/>
      <c r="DP74" s="257"/>
      <c r="DQ74" s="257"/>
      <c r="DR74" s="257"/>
      <c r="DS74" s="257"/>
      <c r="DT74" s="257"/>
      <c r="DU74" s="257"/>
      <c r="DV74" s="257"/>
      <c r="DW74" s="257"/>
      <c r="DX74" s="257"/>
      <c r="DY74" s="257"/>
      <c r="DZ74" s="257"/>
      <c r="EA74" s="257"/>
      <c r="EB74" s="257"/>
      <c r="EC74" s="257"/>
      <c r="ED74" s="257"/>
      <c r="EE74" s="257"/>
      <c r="EF74" s="257"/>
      <c r="EG74" s="257"/>
      <c r="EH74" s="257"/>
      <c r="EI74" s="257"/>
      <c r="EJ74" s="257"/>
      <c r="EK74" s="257"/>
      <c r="EL74" s="257"/>
      <c r="EM74" s="257"/>
      <c r="EN74" s="257"/>
      <c r="EO74" s="257"/>
      <c r="EP74" s="257"/>
      <c r="EQ74" s="257"/>
      <c r="ER74" s="257"/>
      <c r="ES74" s="257"/>
      <c r="ET74" s="257"/>
      <c r="EU74" s="257"/>
      <c r="EV74" s="257"/>
      <c r="EW74" s="257"/>
      <c r="EX74" s="257"/>
      <c r="EY74" s="257"/>
      <c r="EZ74" s="257"/>
      <c r="FA74" s="257"/>
      <c r="FB74" s="257"/>
      <c r="FC74" s="257"/>
      <c r="FD74" s="257"/>
      <c r="FE74" s="257"/>
      <c r="FF74" s="257"/>
      <c r="FG74" s="257"/>
      <c r="FH74" s="257"/>
      <c r="FI74" s="257"/>
      <c r="FJ74" s="257"/>
      <c r="FK74" s="257"/>
      <c r="FL74" s="257"/>
      <c r="FM74" s="257"/>
      <c r="FN74" s="257"/>
      <c r="FO74" s="257"/>
      <c r="FP74" s="257"/>
      <c r="FQ74" s="257"/>
      <c r="FR74" s="257"/>
      <c r="FS74" s="257"/>
      <c r="FT74" s="257"/>
      <c r="FU74" s="257"/>
      <c r="FV74" s="257"/>
      <c r="FW74" s="257"/>
      <c r="FX74" s="257"/>
      <c r="FY74" s="257"/>
      <c r="FZ74" s="257"/>
      <c r="GA74" s="257"/>
      <c r="GB74" s="257"/>
      <c r="GC74" s="257"/>
      <c r="GD74" s="257"/>
      <c r="GE74" s="257"/>
      <c r="GF74" s="257"/>
      <c r="GG74" s="257"/>
      <c r="GH74" s="257"/>
      <c r="GI74" s="257"/>
      <c r="GJ74" s="257"/>
      <c r="GK74" s="257"/>
      <c r="GL74" s="257"/>
      <c r="GM74" s="257"/>
      <c r="GN74" s="257"/>
      <c r="GO74" s="257"/>
      <c r="GP74" s="257"/>
      <c r="GQ74" s="257"/>
      <c r="GR74" s="257"/>
      <c r="GS74" s="257"/>
      <c r="GT74" s="257"/>
      <c r="GU74" s="257"/>
      <c r="GV74" s="257"/>
      <c r="GW74" s="257"/>
      <c r="GX74" s="257"/>
      <c r="GY74" s="257"/>
      <c r="GZ74" s="257"/>
      <c r="HA74" s="257"/>
      <c r="HB74" s="257"/>
      <c r="HC74" s="257"/>
      <c r="HD74" s="257"/>
      <c r="HE74" s="257"/>
      <c r="HF74" s="257"/>
      <c r="HG74" s="257"/>
      <c r="HH74" s="257"/>
      <c r="HI74" s="257"/>
      <c r="HJ74" s="257"/>
      <c r="HK74" s="257"/>
      <c r="HL74" s="257"/>
      <c r="HM74" s="257"/>
      <c r="HN74" s="257"/>
      <c r="HO74" s="257"/>
      <c r="HP74" s="257"/>
      <c r="HQ74" s="257"/>
      <c r="HR74" s="257"/>
      <c r="HS74" s="257"/>
      <c r="HT74" s="257"/>
      <c r="HU74" s="257"/>
      <c r="HV74" s="257"/>
      <c r="HW74" s="257"/>
      <c r="HX74" s="257"/>
      <c r="HY74" s="257"/>
      <c r="HZ74" s="257"/>
      <c r="IA74" s="257"/>
      <c r="IB74" s="257"/>
      <c r="IC74" s="257"/>
      <c r="ID74" s="257"/>
      <c r="IE74" s="257"/>
      <c r="IF74" s="257"/>
      <c r="IG74" s="257"/>
      <c r="IH74" s="257"/>
      <c r="II74" s="257"/>
      <c r="IJ74" s="257"/>
      <c r="IK74" s="257"/>
      <c r="IL74" s="257"/>
      <c r="IM74" s="257"/>
    </row>
    <row r="75" spans="1:9" ht="19.5" customHeight="1">
      <c r="A75" s="698" t="s">
        <v>2666</v>
      </c>
      <c r="B75" s="242"/>
      <c r="C75" s="242"/>
      <c r="D75" s="242"/>
      <c r="E75" s="242"/>
      <c r="F75" s="242"/>
      <c r="G75" s="242"/>
      <c r="H75" s="239"/>
      <c r="I75" s="239"/>
    </row>
    <row r="76" spans="1:9" ht="19.5" customHeight="1">
      <c r="A76" s="262" t="s">
        <v>2667</v>
      </c>
      <c r="B76" s="242"/>
      <c r="C76" s="242"/>
      <c r="D76" s="242"/>
      <c r="E76" s="242"/>
      <c r="F76" s="242"/>
      <c r="G76" s="242"/>
      <c r="H76" s="239"/>
      <c r="I76" s="239"/>
    </row>
    <row r="77" spans="1:9" ht="19.5" customHeight="1">
      <c r="A77" s="249" t="s">
        <v>2668</v>
      </c>
      <c r="B77" s="239">
        <v>44</v>
      </c>
      <c r="C77" s="263">
        <v>7083700</v>
      </c>
      <c r="D77" s="239">
        <v>38</v>
      </c>
      <c r="E77" s="263">
        <v>9400500</v>
      </c>
      <c r="F77" s="239">
        <v>37</v>
      </c>
      <c r="G77" s="263">
        <v>4032500</v>
      </c>
      <c r="H77" s="239">
        <f>B77+D77+F77</f>
        <v>119</v>
      </c>
      <c r="I77" s="243">
        <f>C77+E77+G77</f>
        <v>20516700</v>
      </c>
    </row>
    <row r="78" spans="1:9" ht="19.5" customHeight="1">
      <c r="A78" s="249" t="s">
        <v>2669</v>
      </c>
      <c r="B78" s="239"/>
      <c r="C78" s="243"/>
      <c r="D78" s="239"/>
      <c r="E78" s="243"/>
      <c r="F78" s="239"/>
      <c r="G78" s="243"/>
      <c r="H78" s="239"/>
      <c r="I78" s="243"/>
    </row>
    <row r="79" spans="1:9" ht="19.5" customHeight="1">
      <c r="A79" s="249" t="s">
        <v>2670</v>
      </c>
      <c r="B79" s="239">
        <v>2</v>
      </c>
      <c r="C79" s="243">
        <v>350000</v>
      </c>
      <c r="D79" s="239">
        <v>0</v>
      </c>
      <c r="E79" s="243">
        <v>0</v>
      </c>
      <c r="F79" s="239">
        <v>0</v>
      </c>
      <c r="G79" s="243">
        <v>0</v>
      </c>
      <c r="H79" s="239">
        <v>0</v>
      </c>
      <c r="I79" s="243">
        <v>0</v>
      </c>
    </row>
    <row r="80" spans="1:9" ht="19.5" customHeight="1">
      <c r="A80" s="249" t="s">
        <v>2671</v>
      </c>
      <c r="B80" s="239"/>
      <c r="C80" s="243"/>
      <c r="D80" s="239"/>
      <c r="E80" s="243"/>
      <c r="F80" s="239"/>
      <c r="G80" s="243"/>
      <c r="H80" s="239"/>
      <c r="I80" s="243"/>
    </row>
    <row r="81" spans="1:10" ht="19.5" customHeight="1">
      <c r="A81" s="245" t="s">
        <v>14</v>
      </c>
      <c r="B81" s="246">
        <f>SUM(B77:B80)</f>
        <v>46</v>
      </c>
      <c r="C81" s="246">
        <f aca="true" t="shared" si="7" ref="C81:I81">SUM(C77:C80)</f>
        <v>7433700</v>
      </c>
      <c r="D81" s="246">
        <f t="shared" si="7"/>
        <v>38</v>
      </c>
      <c r="E81" s="246">
        <f t="shared" si="7"/>
        <v>9400500</v>
      </c>
      <c r="F81" s="246">
        <f t="shared" si="7"/>
        <v>37</v>
      </c>
      <c r="G81" s="246">
        <f t="shared" si="7"/>
        <v>4032500</v>
      </c>
      <c r="H81" s="246">
        <f t="shared" si="7"/>
        <v>119</v>
      </c>
      <c r="I81" s="246">
        <f t="shared" si="7"/>
        <v>20516700</v>
      </c>
      <c r="J81" s="247"/>
    </row>
    <row r="82" spans="1:9" ht="20.25">
      <c r="A82" s="245" t="s">
        <v>233</v>
      </c>
      <c r="B82" s="246">
        <f>B14+B27+B41+B52+B66+B74+B81</f>
        <v>205</v>
      </c>
      <c r="C82" s="246">
        <f aca="true" t="shared" si="8" ref="C82:I82">C14+C27+C41+C52+C66+C74+C81</f>
        <v>47513700</v>
      </c>
      <c r="D82" s="246">
        <f t="shared" si="8"/>
        <v>150</v>
      </c>
      <c r="E82" s="246">
        <f t="shared" si="8"/>
        <v>46289500</v>
      </c>
      <c r="F82" s="246">
        <f t="shared" si="8"/>
        <v>280</v>
      </c>
      <c r="G82" s="246">
        <f t="shared" si="8"/>
        <v>115931500</v>
      </c>
      <c r="H82" s="246">
        <f t="shared" si="8"/>
        <v>633</v>
      </c>
      <c r="I82" s="246">
        <f t="shared" si="8"/>
        <v>209384700</v>
      </c>
    </row>
    <row r="83" ht="20.25">
      <c r="C83" s="264">
        <v>126</v>
      </c>
    </row>
  </sheetData>
  <sheetProtection/>
  <mergeCells count="18">
    <mergeCell ref="D4:E4"/>
    <mergeCell ref="F4:G4"/>
    <mergeCell ref="H4:I4"/>
    <mergeCell ref="A33:A35"/>
    <mergeCell ref="B33:C33"/>
    <mergeCell ref="D33:E33"/>
    <mergeCell ref="F33:G33"/>
    <mergeCell ref="H33:I33"/>
    <mergeCell ref="A1:H1"/>
    <mergeCell ref="A2:H2"/>
    <mergeCell ref="A3:H3"/>
    <mergeCell ref="A4:A6"/>
    <mergeCell ref="A57:A59"/>
    <mergeCell ref="B57:C57"/>
    <mergeCell ref="D57:E57"/>
    <mergeCell ref="F57:G57"/>
    <mergeCell ref="H57:I57"/>
    <mergeCell ref="B4:C4"/>
  </mergeCells>
  <printOptions/>
  <pageMargins left="0.2" right="0.16" top="1.39" bottom="0.16" header="0.96" footer="0.16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Inside</dc:creator>
  <cp:keywords/>
  <dc:description/>
  <cp:lastModifiedBy>HP</cp:lastModifiedBy>
  <cp:lastPrinted>2016-06-16T06:19:53Z</cp:lastPrinted>
  <dcterms:created xsi:type="dcterms:W3CDTF">2006-04-18T06:59:58Z</dcterms:created>
  <dcterms:modified xsi:type="dcterms:W3CDTF">2016-08-03T09:45:57Z</dcterms:modified>
  <cp:category/>
  <cp:version/>
  <cp:contentType/>
  <cp:contentStatus/>
</cp:coreProperties>
</file>