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 activeTab="6"/>
  </bookViews>
  <sheets>
    <sheet name="ปลัด" sheetId="1" r:id="rId1"/>
    <sheet name="ศึกษา" sheetId="12" r:id="rId2"/>
    <sheet name="คลัง" sheetId="2" r:id="rId3"/>
    <sheet name="โยธา" sheetId="6" r:id="rId4"/>
    <sheet name="รวม" sheetId="8" r:id="rId5"/>
    <sheet name="สรุป" sheetId="9" r:id="rId6"/>
    <sheet name="งบกลาง" sheetId="3" r:id="rId7"/>
  </sheets>
  <calcPr calcId="125725"/>
</workbook>
</file>

<file path=xl/calcChain.xml><?xml version="1.0" encoding="utf-8"?>
<calcChain xmlns="http://schemas.openxmlformats.org/spreadsheetml/2006/main">
  <c r="D12" i="9"/>
  <c r="D6"/>
  <c r="F107" i="8"/>
  <c r="E107"/>
  <c r="D107"/>
  <c r="F105" i="3"/>
  <c r="E105"/>
  <c r="D105"/>
  <c r="C104"/>
  <c r="C103"/>
  <c r="C102"/>
  <c r="C101"/>
  <c r="C100"/>
  <c r="C98"/>
  <c r="C97"/>
  <c r="C96"/>
  <c r="C105"/>
  <c r="D14" i="9"/>
  <c r="C72" i="3"/>
  <c r="C42"/>
  <c r="C12"/>
  <c r="C69" i="12"/>
  <c r="C7" i="3"/>
  <c r="C8"/>
  <c r="C9"/>
  <c r="C11"/>
  <c r="C13"/>
  <c r="C14"/>
  <c r="C15"/>
  <c r="D16"/>
  <c r="D14" i="8"/>
  <c r="E16" i="3"/>
  <c r="E14" i="8"/>
  <c r="F16" i="3"/>
  <c r="F14" i="8"/>
  <c r="C37" i="3"/>
  <c r="C38"/>
  <c r="C39"/>
  <c r="C41"/>
  <c r="C43"/>
  <c r="C44"/>
  <c r="C45"/>
  <c r="D46"/>
  <c r="D45" i="8"/>
  <c r="E46" i="3"/>
  <c r="E45" i="8"/>
  <c r="F46" i="3"/>
  <c r="F45" i="8"/>
  <c r="C67" i="3"/>
  <c r="C68"/>
  <c r="C69"/>
  <c r="C71"/>
  <c r="C73"/>
  <c r="C74"/>
  <c r="C75"/>
  <c r="D76"/>
  <c r="D76" i="8"/>
  <c r="E76" i="3"/>
  <c r="E76" i="8"/>
  <c r="F76" i="3"/>
  <c r="F76" i="8"/>
  <c r="D7"/>
  <c r="E7"/>
  <c r="F7"/>
  <c r="D8"/>
  <c r="C8" s="1"/>
  <c r="E8"/>
  <c r="F8"/>
  <c r="D9"/>
  <c r="E9"/>
  <c r="F9"/>
  <c r="C9" s="1"/>
  <c r="C8" i="9" s="1"/>
  <c r="E8" s="1"/>
  <c r="D10" i="8"/>
  <c r="E10"/>
  <c r="F10"/>
  <c r="D11"/>
  <c r="C11" s="1"/>
  <c r="E11"/>
  <c r="F11"/>
  <c r="D12"/>
  <c r="C12" s="1"/>
  <c r="C11" i="9" s="1"/>
  <c r="E11" s="1"/>
  <c r="E12" i="8"/>
  <c r="F12"/>
  <c r="D13"/>
  <c r="E13"/>
  <c r="F13"/>
  <c r="D38"/>
  <c r="E38"/>
  <c r="F38"/>
  <c r="D39"/>
  <c r="E39"/>
  <c r="F39"/>
  <c r="D40"/>
  <c r="E40"/>
  <c r="F40"/>
  <c r="D41"/>
  <c r="E41"/>
  <c r="F41"/>
  <c r="D42"/>
  <c r="E42"/>
  <c r="C42" s="1"/>
  <c r="F42"/>
  <c r="D43"/>
  <c r="C43" s="1"/>
  <c r="E43"/>
  <c r="F43"/>
  <c r="D44"/>
  <c r="C44" s="1"/>
  <c r="E44"/>
  <c r="F44"/>
  <c r="D69"/>
  <c r="E69"/>
  <c r="F69"/>
  <c r="D70"/>
  <c r="E70"/>
  <c r="F70"/>
  <c r="D71"/>
  <c r="E71"/>
  <c r="F71"/>
  <c r="D72"/>
  <c r="E72"/>
  <c r="F72"/>
  <c r="D73"/>
  <c r="C73" s="1"/>
  <c r="C77" s="1"/>
  <c r="E73"/>
  <c r="F73"/>
  <c r="D74"/>
  <c r="E74"/>
  <c r="F74"/>
  <c r="D75"/>
  <c r="E75"/>
  <c r="F75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C7" i="6"/>
  <c r="C8"/>
  <c r="C9"/>
  <c r="C10"/>
  <c r="C11"/>
  <c r="C12"/>
  <c r="C13"/>
  <c r="D14"/>
  <c r="E14"/>
  <c r="F14"/>
  <c r="C37"/>
  <c r="C38"/>
  <c r="C39"/>
  <c r="C40"/>
  <c r="C41"/>
  <c r="C42"/>
  <c r="C43"/>
  <c r="D44"/>
  <c r="E44"/>
  <c r="F44"/>
  <c r="C67"/>
  <c r="C68"/>
  <c r="C69"/>
  <c r="C70"/>
  <c r="C71"/>
  <c r="C72"/>
  <c r="C73"/>
  <c r="D74"/>
  <c r="E74"/>
  <c r="F74"/>
  <c r="C97"/>
  <c r="C98"/>
  <c r="C99"/>
  <c r="C100"/>
  <c r="C101"/>
  <c r="C102"/>
  <c r="C103"/>
  <c r="D104"/>
  <c r="E104"/>
  <c r="F104"/>
  <c r="C7" i="2"/>
  <c r="C8"/>
  <c r="C9"/>
  <c r="C10"/>
  <c r="C11"/>
  <c r="C12"/>
  <c r="C13"/>
  <c r="D14"/>
  <c r="E14"/>
  <c r="F14"/>
  <c r="C37"/>
  <c r="C38"/>
  <c r="C44"/>
  <c r="C39"/>
  <c r="C40"/>
  <c r="C41"/>
  <c r="C42"/>
  <c r="C43"/>
  <c r="D44"/>
  <c r="E44"/>
  <c r="F44"/>
  <c r="C67"/>
  <c r="C68"/>
  <c r="C69"/>
  <c r="C70"/>
  <c r="C71"/>
  <c r="C72"/>
  <c r="C73"/>
  <c r="D74"/>
  <c r="E74"/>
  <c r="F74"/>
  <c r="C97"/>
  <c r="C98"/>
  <c r="C99"/>
  <c r="C100"/>
  <c r="C101"/>
  <c r="C102"/>
  <c r="C103"/>
  <c r="D104"/>
  <c r="E104"/>
  <c r="F104"/>
  <c r="C7" i="12"/>
  <c r="C8"/>
  <c r="C9"/>
  <c r="C10"/>
  <c r="C11"/>
  <c r="C12"/>
  <c r="C13"/>
  <c r="D14"/>
  <c r="E14"/>
  <c r="F14"/>
  <c r="C37"/>
  <c r="C38"/>
  <c r="C39"/>
  <c r="C40"/>
  <c r="C41"/>
  <c r="C42"/>
  <c r="C43"/>
  <c r="D44"/>
  <c r="E44"/>
  <c r="F44"/>
  <c r="C67"/>
  <c r="C68"/>
  <c r="C70"/>
  <c r="C71"/>
  <c r="C72"/>
  <c r="C73"/>
  <c r="D74"/>
  <c r="E74"/>
  <c r="F74"/>
  <c r="C97"/>
  <c r="C98"/>
  <c r="C99"/>
  <c r="C100"/>
  <c r="C101"/>
  <c r="C102"/>
  <c r="C103"/>
  <c r="D104"/>
  <c r="E104"/>
  <c r="F104"/>
  <c r="C7" i="1"/>
  <c r="C8"/>
  <c r="C9"/>
  <c r="C10"/>
  <c r="C11"/>
  <c r="C12"/>
  <c r="C13"/>
  <c r="C14"/>
  <c r="D14"/>
  <c r="E14"/>
  <c r="F14"/>
  <c r="C37"/>
  <c r="C38"/>
  <c r="C39"/>
  <c r="C40"/>
  <c r="C41"/>
  <c r="C42"/>
  <c r="C43"/>
  <c r="C44"/>
  <c r="D45"/>
  <c r="E45"/>
  <c r="F45"/>
  <c r="C68"/>
  <c r="C69"/>
  <c r="C70"/>
  <c r="C71"/>
  <c r="C72"/>
  <c r="C73"/>
  <c r="C74"/>
  <c r="C75"/>
  <c r="D75"/>
  <c r="E75"/>
  <c r="F75"/>
  <c r="C98"/>
  <c r="C99"/>
  <c r="C100"/>
  <c r="C101"/>
  <c r="C102"/>
  <c r="C103"/>
  <c r="C104"/>
  <c r="C105"/>
  <c r="D105"/>
  <c r="E105"/>
  <c r="F105"/>
  <c r="C44" i="12"/>
  <c r="C14"/>
  <c r="C45" i="1"/>
  <c r="C41" i="8"/>
  <c r="C46" i="3"/>
  <c r="C45" i="8"/>
  <c r="C107"/>
  <c r="C76" i="3"/>
  <c r="C76" i="8"/>
  <c r="C16" i="3"/>
  <c r="C14" i="8"/>
  <c r="C13" i="9" s="1"/>
  <c r="E13" s="1"/>
  <c r="C104" i="6"/>
  <c r="C40" i="8"/>
  <c r="C74" i="6"/>
  <c r="D46" i="8"/>
  <c r="F46"/>
  <c r="C44" i="6"/>
  <c r="F15" i="8"/>
  <c r="C13"/>
  <c r="C10"/>
  <c r="C9" i="9" s="1"/>
  <c r="E9" s="1"/>
  <c r="C14" i="6"/>
  <c r="C101" i="8"/>
  <c r="E46"/>
  <c r="C39"/>
  <c r="D15"/>
  <c r="C69"/>
  <c r="C104" i="2"/>
  <c r="C102" i="8"/>
  <c r="C100"/>
  <c r="C75"/>
  <c r="C74"/>
  <c r="C71"/>
  <c r="C70"/>
  <c r="C74" i="2"/>
  <c r="F77" i="8"/>
  <c r="E15"/>
  <c r="C14" i="2"/>
  <c r="C38" i="8"/>
  <c r="C7"/>
  <c r="C6" i="9" s="1"/>
  <c r="C105" i="8"/>
  <c r="C106"/>
  <c r="C104"/>
  <c r="C104" i="12"/>
  <c r="C103" i="8"/>
  <c r="E108"/>
  <c r="D108"/>
  <c r="F108"/>
  <c r="C74" i="12"/>
  <c r="C72" i="8"/>
  <c r="D77"/>
  <c r="E77"/>
  <c r="C108"/>
  <c r="C7" i="9" l="1"/>
  <c r="E7" s="1"/>
  <c r="C15" i="8"/>
  <c r="E6" i="9"/>
  <c r="C12"/>
  <c r="E12" s="1"/>
  <c r="C46" i="8"/>
  <c r="C10" i="9"/>
  <c r="E10" s="1"/>
  <c r="C14" l="1"/>
  <c r="E14" s="1"/>
</calcChain>
</file>

<file path=xl/sharedStrings.xml><?xml version="1.0" encoding="utf-8"?>
<sst xmlns="http://schemas.openxmlformats.org/spreadsheetml/2006/main" count="566" uniqueCount="75">
  <si>
    <t>องค์การบริหารส่วนตำบลท่าหินโงม  อำเภอเมืองชัยภูมิ  จังหวัดชัยภูมิ</t>
  </si>
  <si>
    <t>ลำดับที่</t>
  </si>
  <si>
    <t>รายการ</t>
  </si>
  <si>
    <t>ประมาณการค่าใช้จ่าย</t>
  </si>
  <si>
    <t>รวม</t>
  </si>
  <si>
    <t>เดือนตุลาคม</t>
  </si>
  <si>
    <t>เดือนพฤศจิกายน</t>
  </si>
  <si>
    <t>เดือนธันวาคม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</si>
  <si>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</si>
  <si>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</si>
  <si>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</si>
  <si>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</si>
  <si>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</si>
  <si>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</si>
  <si>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</si>
  <si>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</si>
  <si>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หมายเหตุ</t>
  </si>
  <si>
    <t xml:space="preserve">         (    นางยุพิน     ปัจฉิม    )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</si>
  <si>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</si>
  <si>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</si>
  <si>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</si>
  <si>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</si>
  <si>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</si>
  <si>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</si>
  <si>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</si>
  <si>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</si>
  <si>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</si>
  <si>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แผนการใช้จ่ายเงินของสำนักงานปลัดองค์การบริหารส่วนตำบล</t>
  </si>
  <si>
    <t>แผนการใช้จ่ายเงินของส่วนการคลัง</t>
  </si>
  <si>
    <t>แผนการใช้จ่ายเงินของส่วนโยธา</t>
  </si>
  <si>
    <t>แผนการใช้จ่ายเงินงบกลาง</t>
  </si>
  <si>
    <t>เงินสมทบ กบข.</t>
  </si>
  <si>
    <t>เงินสมทบกองทุนประกันสังคม</t>
  </si>
  <si>
    <t>เงินสมทบกองทุนหลักประกันสุขภาพ</t>
  </si>
  <si>
    <t>เงินสำรองจ่าย</t>
  </si>
  <si>
    <t xml:space="preserve"> </t>
  </si>
  <si>
    <t>หัวหน้าส่วนการคลัง</t>
  </si>
  <si>
    <t>แผนการใช้จ่ายเงินรวม</t>
  </si>
  <si>
    <t>งบกลาง</t>
  </si>
  <si>
    <t>งบประมาณ</t>
  </si>
  <si>
    <t>ตามแผนการใช้จ่ายเงิน</t>
  </si>
  <si>
    <t>รายจ่ายจริงตามงบการเงิน</t>
  </si>
  <si>
    <t>คิดเป็นร้อยละ</t>
  </si>
  <si>
    <t>สรุปผลการใช้จ่ายเงินตามแผนการใช้จ่ายเงิน</t>
  </si>
  <si>
    <t xml:space="preserve">         (   นายอนันต์      ปลื้มชัย  )</t>
  </si>
  <si>
    <t>เงินสงเคราะห์เบี้ยยังชีพผู้ป่วยเอดส์</t>
  </si>
  <si>
    <t xml:space="preserve">ค่าเช่าพื้นที่โดเมนเว็บไซค์ </t>
  </si>
  <si>
    <t>(ลงชื่อ)..................................ผู้รายงาน</t>
  </si>
  <si>
    <t>ค่าครุภัณฑ์ที่ดินและสิ่งก่อสร้าง</t>
  </si>
  <si>
    <t>เบี้ยยีงชีพผู้สูงอายุ</t>
  </si>
  <si>
    <t>เบี้ยยีงชีพผู้พิการ</t>
  </si>
  <si>
    <t xml:space="preserve">เบี้ยยีงชีพผู้สูงอายุ </t>
  </si>
  <si>
    <t>แผนการใช้จ่ายเงินของกองการศึกษา</t>
  </si>
  <si>
    <t>ผู้อำนวยการกองคลัง</t>
  </si>
  <si>
    <t>หัวหน้าสำนักงานปลัด อบต.</t>
  </si>
  <si>
    <t>ผู้อำนวยการกองช่าง</t>
  </si>
  <si>
    <t>งบประมาณรายจ่ายประจำปี พ.ศ.2563</t>
  </si>
  <si>
    <t>ไตรมาสที่ 1  ตั้งแต่เดือนตุลาคม พ.ศ.2562  ถึงเดือนธันวาคม  พ.ศ.2562</t>
  </si>
  <si>
    <t>ไตรมาสที่ 2  ตั้งแต่เดือนมกราคม พ.ศ.2563  ถึงเดือนมีนาคม พ.ศ.2563</t>
  </si>
  <si>
    <t>ไตรมาสที่  3  ตั้งแต่เดือนเมษายน พ.ศ.2563  ถึงเดือนมิถุนายน พ.ศ.2563</t>
  </si>
  <si>
    <t>ไตรมาสที่ 4  ตั้งแต่เดือนกรกฎาคม พ.ศ.2563  ถึงเดือนกันยายน พ.ศ.2563</t>
  </si>
  <si>
    <t>ไตรมาสที่ 1  ตั้งแต่เดือนตุลาคม พ.ศ.2563   ถึงเดือนธันวาคม  พ.ศ.2563</t>
  </si>
  <si>
    <t>ไตรมาสที่ 4  ตั้งแต่เดือนกรกฎาคม พ.ศ.2563    ถึงเดือนกันยายน พ.ศ.2563</t>
  </si>
  <si>
    <t>ไตรมาสที่ 2  ตั้งแต่เดือนมกราคม พ.ศ.2563    ถึงเดือนมีนาคม พ.ศ.2563</t>
  </si>
  <si>
    <t>ไตรมาสที่ 1  ตั้งแต่เดือนตุลาคม พ.ศ.2562    ถึงเดือนธันวาคม  พ.ศ.2562</t>
  </si>
  <si>
    <t>ไตรมาสที่ 3  ตั้งแต่เดือนเมษายน พ.ศ.2563    ถึงเดือนมิถุนายน พ.ศ.2563</t>
  </si>
  <si>
    <t>ไตรมาสที่ 1  ตั้งแต่เดือนตุลาคม พ.ศ.2562   ถึงเดือนธันวาคม  พ.ศ.2562</t>
  </si>
  <si>
    <t>เงินสมทบกองทุนบำเหน็จบำนาญ ขรก.</t>
  </si>
  <si>
    <t>ไตรมาสที่ 4  ตั้งแต่เดือนกรกฎาคม พ.ศ.2563   ถึงเดือนกันยายน พ.ศ.2563</t>
  </si>
  <si>
    <t>ณ  วันที่ 31  มีนาคม  2563</t>
  </si>
  <si>
    <t>ไตรมาสที่ 2  ตั้งแต่เดือนมกราคม พ.ศ.2563   ถึงเดือนมีนาคม พ.ศ.2563</t>
  </si>
  <si>
    <t>ไตรมาสที่ 4  ตั้งแต่เดือนกรกฎาคม พ.ศ.2563 ถึงเดือนกันยายน พ.ศ.2563</t>
  </si>
  <si>
    <t xml:space="preserve">         ( นางสาวสุกานดา สู่หนองบัว)</t>
  </si>
  <si>
    <t xml:space="preserve">         ( นางสาวฐิรศิริ  อ่อนบุญมี )</t>
  </si>
  <si>
    <t>นักวิชาการศึกษา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</si>
</sst>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94" formatCode="_(* #,##0.00_);_(* \(#,##0.00\);_(* &quot;-&quot;??_);_(@_)"/>
  </numFmts>
  <fonts count="7">
    <font>
      <sz val="10"/>
      <name val="Arial"/>
    </font>
    <font>
      <sz val="10"/>
      <name val="Arial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194" fontId="3" fillId="0" borderId="6" xfId="1" applyFont="1" applyBorder="1" applyAlignment="1">
      <alignment horizontal="center"/>
    </xf>
    <xf numFmtId="194" fontId="3" fillId="0" borderId="3" xfId="1" applyFont="1" applyBorder="1" applyAlignment="1">
      <alignment horizontal="center"/>
    </xf>
    <xf numFmtId="194" fontId="2" fillId="0" borderId="0" xfId="1" applyFont="1" applyBorder="1"/>
    <xf numFmtId="194" fontId="2" fillId="0" borderId="4" xfId="1" applyFont="1" applyBorder="1"/>
    <xf numFmtId="194" fontId="2" fillId="0" borderId="0" xfId="1" applyFont="1"/>
    <xf numFmtId="194" fontId="2" fillId="0" borderId="5" xfId="1" applyFont="1" applyBorder="1"/>
    <xf numFmtId="194" fontId="2" fillId="0" borderId="0" xfId="1" applyFont="1" applyAlignment="1"/>
    <xf numFmtId="194" fontId="2" fillId="0" borderId="0" xfId="1" applyFont="1" applyAlignment="1">
      <alignment horizontal="left"/>
    </xf>
    <xf numFmtId="194" fontId="3" fillId="0" borderId="6" xfId="1" applyFont="1" applyBorder="1" applyAlignment="1"/>
    <xf numFmtId="194" fontId="3" fillId="0" borderId="3" xfId="1" applyFont="1" applyBorder="1" applyAlignment="1"/>
    <xf numFmtId="194" fontId="3" fillId="0" borderId="0" xfId="1" applyFont="1" applyBorder="1" applyAlignment="1">
      <alignment horizontal="center"/>
    </xf>
    <xf numFmtId="194" fontId="2" fillId="0" borderId="0" xfId="1" applyFont="1" applyBorder="1" applyAlignment="1"/>
    <xf numFmtId="194" fontId="2" fillId="0" borderId="0" xfId="1" applyFont="1" applyBorder="1" applyAlignment="1">
      <alignment horizontal="left"/>
    </xf>
    <xf numFmtId="194" fontId="3" fillId="0" borderId="6" xfId="1" applyFont="1" applyBorder="1"/>
    <xf numFmtId="194" fontId="3" fillId="0" borderId="2" xfId="1" applyFont="1" applyBorder="1"/>
    <xf numFmtId="0" fontId="3" fillId="0" borderId="0" xfId="0" applyFont="1"/>
    <xf numFmtId="43" fontId="2" fillId="0" borderId="0" xfId="0" applyNumberFormat="1" applyFont="1"/>
    <xf numFmtId="194" fontId="2" fillId="0" borderId="0" xfId="0" applyNumberFormat="1" applyFont="1"/>
    <xf numFmtId="43" fontId="3" fillId="0" borderId="0" xfId="0" applyNumberFormat="1" applyFont="1"/>
    <xf numFmtId="194" fontId="2" fillId="0" borderId="7" xfId="1" applyFont="1" applyBorder="1"/>
    <xf numFmtId="194" fontId="2" fillId="0" borderId="1" xfId="1" applyFont="1" applyBorder="1"/>
    <xf numFmtId="0" fontId="2" fillId="0" borderId="8" xfId="0" applyFont="1" applyBorder="1"/>
    <xf numFmtId="194" fontId="2" fillId="0" borderId="8" xfId="1" applyFont="1" applyBorder="1"/>
    <xf numFmtId="0" fontId="2" fillId="0" borderId="9" xfId="0" applyFont="1" applyBorder="1"/>
    <xf numFmtId="194" fontId="2" fillId="0" borderId="10" xfId="1" applyFont="1" applyBorder="1"/>
    <xf numFmtId="194" fontId="2" fillId="0" borderId="9" xfId="1" applyFont="1" applyBorder="1"/>
    <xf numFmtId="194" fontId="3" fillId="0" borderId="3" xfId="1" applyFont="1" applyBorder="1"/>
    <xf numFmtId="194" fontId="3" fillId="0" borderId="11" xfId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8" xfId="0" applyFont="1" applyBorder="1"/>
    <xf numFmtId="194" fontId="3" fillId="0" borderId="0" xfId="1" applyFont="1" applyBorder="1"/>
    <xf numFmtId="194" fontId="3" fillId="0" borderId="5" xfId="1" applyFont="1" applyBorder="1"/>
    <xf numFmtId="194" fontId="3" fillId="0" borderId="0" xfId="1" applyFont="1"/>
    <xf numFmtId="194" fontId="3" fillId="0" borderId="0" xfId="1" applyFont="1" applyAlignment="1"/>
    <xf numFmtId="194" fontId="3" fillId="0" borderId="0" xfId="1" applyFont="1" applyAlignment="1">
      <alignment horizontal="left"/>
    </xf>
    <xf numFmtId="194" fontId="3" fillId="0" borderId="0" xfId="1" applyFont="1" applyBorder="1" applyAlignment="1"/>
    <xf numFmtId="194" fontId="3" fillId="0" borderId="0" xfId="1" applyFont="1" applyBorder="1" applyAlignment="1">
      <alignment horizontal="left"/>
    </xf>
    <xf numFmtId="194" fontId="2" fillId="0" borderId="12" xfId="1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94" fontId="2" fillId="0" borderId="2" xfId="1" applyFont="1" applyBorder="1"/>
    <xf numFmtId="0" fontId="2" fillId="0" borderId="0" xfId="0" applyFont="1" applyBorder="1"/>
    <xf numFmtId="194" fontId="3" fillId="0" borderId="8" xfId="1" applyFont="1" applyBorder="1"/>
    <xf numFmtId="0" fontId="2" fillId="0" borderId="2" xfId="0" applyFont="1" applyBorder="1" applyAlignment="1">
      <alignment horizontal="center"/>
    </xf>
    <xf numFmtId="194" fontId="2" fillId="0" borderId="13" xfId="1" applyFont="1" applyBorder="1"/>
    <xf numFmtId="194" fontId="3" fillId="0" borderId="14" xfId="1" applyFont="1" applyBorder="1"/>
    <xf numFmtId="194" fontId="3" fillId="0" borderId="13" xfId="1" applyFont="1" applyBorder="1"/>
    <xf numFmtId="0" fontId="2" fillId="0" borderId="2" xfId="0" applyFont="1" applyBorder="1"/>
    <xf numFmtId="194" fontId="2" fillId="0" borderId="6" xfId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194" fontId="2" fillId="0" borderId="15" xfId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194" fontId="2" fillId="0" borderId="8" xfId="1" applyFont="1" applyBorder="1" applyAlignment="1">
      <alignment horizontal="center"/>
    </xf>
    <xf numFmtId="194" fontId="2" fillId="0" borderId="17" xfId="1" applyFont="1" applyBorder="1"/>
    <xf numFmtId="0" fontId="2" fillId="0" borderId="18" xfId="0" applyFont="1" applyBorder="1" applyAlignment="1">
      <alignment horizontal="center"/>
    </xf>
    <xf numFmtId="194" fontId="2" fillId="0" borderId="18" xfId="1" applyFont="1" applyBorder="1"/>
    <xf numFmtId="194" fontId="3" fillId="0" borderId="4" xfId="1" applyFont="1" applyBorder="1"/>
    <xf numFmtId="194" fontId="3" fillId="0" borderId="19" xfId="1" applyFont="1" applyBorder="1"/>
    <xf numFmtId="0" fontId="5" fillId="0" borderId="18" xfId="0" applyFont="1" applyBorder="1"/>
    <xf numFmtId="194" fontId="2" fillId="0" borderId="20" xfId="1" applyFont="1" applyBorder="1"/>
    <xf numFmtId="194" fontId="2" fillId="0" borderId="0" xfId="1" applyFont="1" applyAlignment="1">
      <alignment horizontal="center"/>
    </xf>
    <xf numFmtId="194" fontId="6" fillId="0" borderId="1" xfId="1" applyFont="1" applyBorder="1" applyAlignment="1">
      <alignment horizontal="center"/>
    </xf>
    <xf numFmtId="194" fontId="6" fillId="0" borderId="7" xfId="1" applyFont="1" applyBorder="1" applyAlignment="1">
      <alignment horizontal="center"/>
    </xf>
    <xf numFmtId="194" fontId="6" fillId="0" borderId="2" xfId="1" applyFont="1" applyBorder="1" applyAlignment="1">
      <alignment horizontal="center"/>
    </xf>
    <xf numFmtId="194" fontId="6" fillId="0" borderId="6" xfId="1" applyFont="1" applyBorder="1" applyAlignment="1">
      <alignment horizontal="center"/>
    </xf>
    <xf numFmtId="0" fontId="2" fillId="0" borderId="18" xfId="0" applyFont="1" applyBorder="1"/>
    <xf numFmtId="194" fontId="2" fillId="0" borderId="9" xfId="1" applyFont="1" applyBorder="1" applyAlignment="1">
      <alignment horizontal="center"/>
    </xf>
    <xf numFmtId="194" fontId="3" fillId="0" borderId="9" xfId="1" applyFont="1" applyBorder="1"/>
    <xf numFmtId="194" fontId="6" fillId="0" borderId="3" xfId="1" applyFont="1" applyBorder="1"/>
    <xf numFmtId="0" fontId="2" fillId="0" borderId="20" xfId="0" applyFont="1" applyBorder="1"/>
    <xf numFmtId="0" fontId="2" fillId="0" borderId="21" xfId="0" applyFont="1" applyBorder="1"/>
    <xf numFmtId="194" fontId="2" fillId="0" borderId="21" xfId="1" applyFont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194" fontId="3" fillId="2" borderId="8" xfId="1" applyFont="1" applyFill="1" applyBorder="1"/>
    <xf numFmtId="194" fontId="3" fillId="2" borderId="5" xfId="1" applyFont="1" applyFill="1" applyBorder="1"/>
    <xf numFmtId="194" fontId="2" fillId="0" borderId="0" xfId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94" fontId="3" fillId="0" borderId="22" xfId="1" applyFont="1" applyBorder="1" applyAlignment="1">
      <alignment horizontal="center"/>
    </xf>
    <xf numFmtId="194" fontId="3" fillId="0" borderId="11" xfId="1" applyFont="1" applyBorder="1" applyAlignment="1">
      <alignment horizontal="center"/>
    </xf>
    <xf numFmtId="194" fontId="3" fillId="0" borderId="23" xfId="1" applyFont="1" applyBorder="1" applyAlignment="1">
      <alignment horizontal="center"/>
    </xf>
    <xf numFmtId="19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opLeftCell="A144" zoomScale="110" zoomScaleNormal="110" workbookViewId="0">
      <selection activeCell="D115" sqref="D115:F116"/>
    </sheetView>
  </sheetViews>
  <sheetFormatPr defaultRowHeight="25.5" customHeight="1"/>
  <cols>
    <col min="1" max="1" width="9.140625" style="2"/>
    <col min="2" max="2" width="27.5703125" style="1" customWidth="1"/>
    <col min="3" max="3" width="13.85546875" style="52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4.28515625" style="1" customWidth="1"/>
    <col min="9" max="10" width="10.5703125" style="1" customWidth="1"/>
    <col min="11" max="16384" width="9.140625" style="1"/>
  </cols>
  <sheetData>
    <row r="1" spans="1:10" ht="25.5" customHeight="1">
      <c r="A1" s="106" t="s">
        <v>0</v>
      </c>
      <c r="B1" s="106"/>
      <c r="C1" s="106"/>
      <c r="D1" s="106"/>
      <c r="E1" s="106"/>
      <c r="F1" s="106"/>
    </row>
    <row r="2" spans="1:10" ht="25.5" customHeight="1">
      <c r="A2" s="106" t="s">
        <v>27</v>
      </c>
      <c r="B2" s="106"/>
      <c r="C2" s="106"/>
      <c r="D2" s="106"/>
      <c r="E2" s="106"/>
      <c r="F2" s="106"/>
    </row>
    <row r="3" spans="1:10" ht="25.5" customHeight="1">
      <c r="A3" s="106" t="s">
        <v>56</v>
      </c>
      <c r="B3" s="106"/>
      <c r="C3" s="106"/>
      <c r="D3" s="106"/>
      <c r="E3" s="106"/>
      <c r="F3" s="106"/>
    </row>
    <row r="4" spans="1:10" ht="25.5" customHeight="1">
      <c r="A4" s="106" t="s">
        <v>57</v>
      </c>
      <c r="B4" s="106"/>
      <c r="C4" s="106"/>
      <c r="D4" s="106"/>
      <c r="E4" s="106"/>
      <c r="F4" s="106"/>
      <c r="H4" s="35"/>
    </row>
    <row r="5" spans="1:10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  <c r="H5" s="35"/>
    </row>
    <row r="6" spans="1:10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10" ht="25.5" customHeight="1">
      <c r="A7" s="10">
        <v>1</v>
      </c>
      <c r="B7" s="8" t="s">
        <v>8</v>
      </c>
      <c r="C7" s="21">
        <f>D7+E7+F7</f>
        <v>1680000</v>
      </c>
      <c r="D7" s="22">
        <v>560000</v>
      </c>
      <c r="E7" s="22">
        <v>560000</v>
      </c>
      <c r="F7" s="22">
        <v>560000</v>
      </c>
      <c r="H7" s="35"/>
      <c r="J7" s="35"/>
    </row>
    <row r="8" spans="1:10" ht="25.5" customHeight="1">
      <c r="A8" s="47">
        <v>2</v>
      </c>
      <c r="B8" s="40" t="s">
        <v>9</v>
      </c>
      <c r="C8" s="41">
        <f t="shared" ref="C8:C13" si="0">D8+E8+F8</f>
        <v>30000</v>
      </c>
      <c r="D8" s="41">
        <v>10000</v>
      </c>
      <c r="E8" s="24">
        <v>10000</v>
      </c>
      <c r="F8" s="41">
        <v>10000</v>
      </c>
      <c r="H8" s="35"/>
    </row>
    <row r="9" spans="1:10" ht="25.5" customHeight="1">
      <c r="A9" s="47">
        <v>3</v>
      </c>
      <c r="B9" s="40" t="s">
        <v>10</v>
      </c>
      <c r="C9" s="41">
        <f t="shared" si="0"/>
        <v>310000</v>
      </c>
      <c r="D9" s="41">
        <v>5000</v>
      </c>
      <c r="E9" s="24">
        <v>5000</v>
      </c>
      <c r="F9" s="41">
        <v>300000</v>
      </c>
      <c r="H9" s="35"/>
    </row>
    <row r="10" spans="1:10" ht="25.5" customHeight="1">
      <c r="A10" s="47">
        <v>4</v>
      </c>
      <c r="B10" s="40" t="s">
        <v>11</v>
      </c>
      <c r="C10" s="41">
        <f t="shared" si="0"/>
        <v>0</v>
      </c>
      <c r="D10" s="41">
        <v>0</v>
      </c>
      <c r="E10" s="24">
        <v>0</v>
      </c>
      <c r="F10" s="41">
        <v>0</v>
      </c>
      <c r="H10" s="35"/>
      <c r="J10" s="35"/>
    </row>
    <row r="11" spans="1:10" ht="25.5" customHeight="1">
      <c r="A11" s="47">
        <v>5</v>
      </c>
      <c r="B11" s="40" t="s">
        <v>12</v>
      </c>
      <c r="C11" s="41">
        <f t="shared" si="0"/>
        <v>30000</v>
      </c>
      <c r="D11" s="41">
        <v>10000</v>
      </c>
      <c r="E11" s="24">
        <v>10000</v>
      </c>
      <c r="F11" s="41">
        <v>10000</v>
      </c>
      <c r="H11" s="35"/>
      <c r="J11" s="35"/>
    </row>
    <row r="12" spans="1:10" ht="25.5" customHeight="1">
      <c r="A12" s="47">
        <v>6</v>
      </c>
      <c r="B12" s="40" t="s">
        <v>13</v>
      </c>
      <c r="C12" s="41">
        <f t="shared" si="0"/>
        <v>0</v>
      </c>
      <c r="D12" s="80">
        <v>0</v>
      </c>
      <c r="E12" s="24">
        <v>0</v>
      </c>
      <c r="F12" s="41">
        <v>0</v>
      </c>
      <c r="H12" s="35"/>
      <c r="J12" s="35"/>
    </row>
    <row r="13" spans="1:10" ht="25.5" customHeight="1">
      <c r="A13" s="47">
        <v>7</v>
      </c>
      <c r="B13" s="40" t="s">
        <v>48</v>
      </c>
      <c r="C13" s="44">
        <f t="shared" si="0"/>
        <v>90000</v>
      </c>
      <c r="D13" s="94">
        <v>0</v>
      </c>
      <c r="E13" s="43">
        <v>0</v>
      </c>
      <c r="F13" s="44">
        <v>90000</v>
      </c>
      <c r="H13" s="35"/>
    </row>
    <row r="14" spans="1:10" s="34" customFormat="1" ht="25.5" customHeight="1">
      <c r="A14" s="5"/>
      <c r="B14" s="5" t="s">
        <v>4</v>
      </c>
      <c r="C14" s="33">
        <f>SUM(C7:C13)</f>
        <v>2140000</v>
      </c>
      <c r="D14" s="33">
        <f>SUM(D7:D13)</f>
        <v>585000</v>
      </c>
      <c r="E14" s="32">
        <f>SUM(E7:E13)</f>
        <v>585000</v>
      </c>
      <c r="F14" s="33">
        <f>SUM(F7:F13)</f>
        <v>970000</v>
      </c>
      <c r="H14" s="37"/>
      <c r="J14" s="37"/>
    </row>
    <row r="16" spans="1:10" ht="25.5" customHeight="1">
      <c r="A16" s="2" t="s">
        <v>16</v>
      </c>
    </row>
    <row r="17" spans="1:6" ht="25.5" customHeight="1">
      <c r="B17" s="11"/>
      <c r="C17" s="51"/>
      <c r="D17" s="24"/>
      <c r="E17" s="24"/>
      <c r="F17" s="24"/>
    </row>
    <row r="18" spans="1:6" ht="25.5" customHeight="1">
      <c r="B18" s="11"/>
      <c r="C18" s="51"/>
      <c r="D18" s="24"/>
      <c r="E18" s="24"/>
      <c r="F18" s="24"/>
    </row>
    <row r="19" spans="1:6" ht="25.5" customHeight="1">
      <c r="B19" s="11"/>
      <c r="C19" s="51"/>
      <c r="D19" s="24"/>
      <c r="E19" s="24"/>
      <c r="F19" s="24"/>
    </row>
    <row r="20" spans="1:6" ht="25.5" customHeight="1">
      <c r="B20" s="11"/>
      <c r="C20" s="51"/>
      <c r="D20" s="24"/>
      <c r="E20" s="24"/>
      <c r="F20" s="24"/>
    </row>
    <row r="22" spans="1:6" ht="25.5" customHeight="1">
      <c r="A22" s="12"/>
    </row>
    <row r="23" spans="1:6" s="3" customFormat="1" ht="25.5" customHeight="1">
      <c r="C23" s="53"/>
      <c r="D23" s="104" t="s">
        <v>72</v>
      </c>
      <c r="E23" s="104"/>
      <c r="F23" s="104"/>
    </row>
    <row r="24" spans="1:6" s="12" customFormat="1" ht="25.5" customHeight="1">
      <c r="C24" s="54"/>
      <c r="D24" s="104" t="s">
        <v>54</v>
      </c>
      <c r="E24" s="104"/>
      <c r="F24" s="104"/>
    </row>
    <row r="25" spans="1:6" s="12" customFormat="1" ht="25.5" customHeight="1">
      <c r="C25" s="54"/>
      <c r="D25" s="88"/>
      <c r="E25" s="88"/>
      <c r="F25" s="88"/>
    </row>
    <row r="26" spans="1:6" s="12" customFormat="1" ht="25.5" customHeight="1">
      <c r="C26" s="54"/>
      <c r="D26" s="88"/>
      <c r="E26" s="88"/>
      <c r="F26" s="88"/>
    </row>
    <row r="27" spans="1:6" s="12" customFormat="1" ht="25.5" customHeight="1">
      <c r="C27" s="54"/>
      <c r="D27" s="88"/>
      <c r="E27" s="88"/>
      <c r="F27" s="88"/>
    </row>
    <row r="28" spans="1:6" ht="25.5" customHeight="1">
      <c r="D28" s="23" t="s">
        <v>35</v>
      </c>
    </row>
    <row r="31" spans="1:6" ht="25.5" customHeight="1">
      <c r="A31" s="106" t="s">
        <v>0</v>
      </c>
      <c r="B31" s="106"/>
      <c r="C31" s="106"/>
      <c r="D31" s="106"/>
      <c r="E31" s="106"/>
      <c r="F31" s="106"/>
    </row>
    <row r="32" spans="1:6" ht="25.5" customHeight="1">
      <c r="A32" s="106" t="s">
        <v>27</v>
      </c>
      <c r="B32" s="106"/>
      <c r="C32" s="106"/>
      <c r="D32" s="106"/>
      <c r="E32" s="106"/>
      <c r="F32" s="106"/>
    </row>
    <row r="33" spans="1:16" ht="25.5" customHeight="1">
      <c r="A33" s="106" t="s">
        <v>56</v>
      </c>
      <c r="B33" s="106"/>
      <c r="C33" s="106"/>
      <c r="D33" s="106"/>
      <c r="E33" s="106"/>
      <c r="F33" s="106"/>
    </row>
    <row r="34" spans="1:16" ht="25.5" customHeight="1">
      <c r="A34" s="106" t="s">
        <v>58</v>
      </c>
      <c r="B34" s="106"/>
      <c r="C34" s="106"/>
      <c r="D34" s="106"/>
      <c r="E34" s="106"/>
      <c r="F34" s="106"/>
    </row>
    <row r="35" spans="1:16" ht="25.5" customHeight="1">
      <c r="A35" s="4" t="s">
        <v>1</v>
      </c>
      <c r="B35" s="4" t="s">
        <v>2</v>
      </c>
      <c r="C35" s="107" t="s">
        <v>3</v>
      </c>
      <c r="D35" s="108"/>
      <c r="E35" s="108"/>
      <c r="F35" s="109"/>
    </row>
    <row r="36" spans="1:16" ht="25.5" customHeight="1">
      <c r="A36" s="5"/>
      <c r="B36" s="5"/>
      <c r="C36" s="19" t="s">
        <v>4</v>
      </c>
      <c r="D36" s="20" t="s">
        <v>18</v>
      </c>
      <c r="E36" s="19" t="s">
        <v>19</v>
      </c>
      <c r="F36" s="20" t="s">
        <v>20</v>
      </c>
    </row>
    <row r="37" spans="1:16" ht="25.5" customHeight="1">
      <c r="A37" s="10">
        <v>1</v>
      </c>
      <c r="B37" s="8" t="s">
        <v>8</v>
      </c>
      <c r="C37" s="50">
        <f>D37+E37+F37</f>
        <v>1680000</v>
      </c>
      <c r="D37" s="22">
        <v>560000</v>
      </c>
      <c r="E37" s="22">
        <v>560000</v>
      </c>
      <c r="F37" s="22">
        <v>560000</v>
      </c>
    </row>
    <row r="38" spans="1:16" ht="25.5" customHeight="1">
      <c r="A38" s="47">
        <v>2</v>
      </c>
      <c r="B38" s="40" t="s">
        <v>9</v>
      </c>
      <c r="C38" s="62">
        <f t="shared" ref="C38:C44" si="1">D38+E38+F38</f>
        <v>30000</v>
      </c>
      <c r="D38" s="41">
        <v>10000</v>
      </c>
      <c r="E38" s="41">
        <v>10000</v>
      </c>
      <c r="F38" s="41">
        <v>10000</v>
      </c>
      <c r="J38" s="16"/>
      <c r="K38" s="61"/>
      <c r="L38" s="50"/>
      <c r="M38" s="21"/>
      <c r="N38" s="21"/>
      <c r="O38" s="21"/>
      <c r="P38" s="61"/>
    </row>
    <row r="39" spans="1:16" ht="25.5" customHeight="1">
      <c r="A39" s="47">
        <v>3</v>
      </c>
      <c r="B39" s="40" t="s">
        <v>10</v>
      </c>
      <c r="C39" s="62">
        <f t="shared" si="1"/>
        <v>30000</v>
      </c>
      <c r="D39" s="41">
        <v>10000</v>
      </c>
      <c r="E39" s="24">
        <v>10000</v>
      </c>
      <c r="F39" s="41">
        <v>10000</v>
      </c>
      <c r="J39" s="16"/>
      <c r="K39" s="61"/>
      <c r="L39" s="50"/>
      <c r="M39" s="21"/>
      <c r="N39" s="21"/>
      <c r="O39" s="21"/>
      <c r="P39" s="61"/>
    </row>
    <row r="40" spans="1:16" ht="25.5" customHeight="1">
      <c r="A40" s="47">
        <v>4</v>
      </c>
      <c r="B40" s="40" t="s">
        <v>11</v>
      </c>
      <c r="C40" s="62">
        <f t="shared" si="1"/>
        <v>60000</v>
      </c>
      <c r="D40" s="41">
        <v>20000</v>
      </c>
      <c r="E40" s="24">
        <v>20000</v>
      </c>
      <c r="F40" s="41">
        <v>20000</v>
      </c>
      <c r="J40" s="16"/>
      <c r="K40" s="61"/>
      <c r="L40" s="50"/>
      <c r="M40" s="21"/>
      <c r="N40" s="21"/>
      <c r="O40" s="21"/>
      <c r="P40" s="61"/>
    </row>
    <row r="41" spans="1:16" ht="25.5" customHeight="1">
      <c r="A41" s="47">
        <v>5</v>
      </c>
      <c r="B41" s="40" t="s">
        <v>12</v>
      </c>
      <c r="C41" s="62">
        <f t="shared" si="1"/>
        <v>30000</v>
      </c>
      <c r="D41" s="41">
        <v>10000</v>
      </c>
      <c r="E41" s="41">
        <v>10000</v>
      </c>
      <c r="F41" s="41">
        <v>10000</v>
      </c>
      <c r="J41" s="16"/>
      <c r="K41" s="61"/>
      <c r="L41" s="50"/>
      <c r="M41" s="21"/>
      <c r="N41" s="21"/>
      <c r="O41" s="21"/>
      <c r="P41" s="61"/>
    </row>
    <row r="42" spans="1:16" ht="25.5" customHeight="1">
      <c r="A42" s="47">
        <v>6</v>
      </c>
      <c r="B42" s="40" t="s">
        <v>13</v>
      </c>
      <c r="C42" s="62">
        <f t="shared" si="1"/>
        <v>25000</v>
      </c>
      <c r="D42" s="41">
        <v>0</v>
      </c>
      <c r="E42" s="24">
        <v>0</v>
      </c>
      <c r="F42" s="41">
        <v>25000</v>
      </c>
      <c r="J42" s="16"/>
      <c r="K42" s="61"/>
      <c r="L42" s="50"/>
      <c r="M42" s="21"/>
      <c r="N42" s="21"/>
      <c r="O42" s="21"/>
      <c r="P42" s="61"/>
    </row>
    <row r="43" spans="1:16" ht="25.5" customHeight="1">
      <c r="A43" s="47">
        <v>7</v>
      </c>
      <c r="B43" s="40" t="s">
        <v>14</v>
      </c>
      <c r="C43" s="62">
        <f t="shared" si="1"/>
        <v>0</v>
      </c>
      <c r="D43" s="41">
        <v>0</v>
      </c>
      <c r="E43" s="24">
        <v>0</v>
      </c>
      <c r="F43" s="41">
        <v>0</v>
      </c>
      <c r="J43" s="16"/>
      <c r="K43" s="61"/>
      <c r="L43" s="50"/>
      <c r="M43" s="21"/>
      <c r="N43" s="21"/>
      <c r="O43" s="21"/>
      <c r="P43" s="61"/>
    </row>
    <row r="44" spans="1:16" ht="25.5" customHeight="1">
      <c r="A44" s="48">
        <v>8</v>
      </c>
      <c r="B44" s="42" t="s">
        <v>15</v>
      </c>
      <c r="C44" s="50">
        <f t="shared" si="1"/>
        <v>0</v>
      </c>
      <c r="D44" s="44">
        <v>0</v>
      </c>
      <c r="E44" s="43">
        <v>0</v>
      </c>
      <c r="F44" s="44">
        <v>0</v>
      </c>
      <c r="J44" s="16"/>
      <c r="K44" s="61"/>
      <c r="L44" s="50"/>
      <c r="M44" s="21"/>
      <c r="N44" s="21"/>
      <c r="O44" s="21"/>
      <c r="P44" s="61"/>
    </row>
    <row r="45" spans="1:16" s="34" customFormat="1" ht="25.5" customHeight="1">
      <c r="A45" s="5"/>
      <c r="B45" s="5" t="s">
        <v>4</v>
      </c>
      <c r="C45" s="45">
        <f>D45+E45+F45</f>
        <v>1855000</v>
      </c>
      <c r="D45" s="33">
        <f>SUM(D37:D44)</f>
        <v>610000</v>
      </c>
      <c r="E45" s="32">
        <f>SUM(E37:E44)</f>
        <v>610000</v>
      </c>
      <c r="F45" s="33">
        <f>SUM(F37:F44)</f>
        <v>635000</v>
      </c>
    </row>
    <row r="47" spans="1:16" ht="25.5" customHeight="1">
      <c r="A47" s="2" t="s">
        <v>16</v>
      </c>
    </row>
    <row r="48" spans="1:16" ht="25.5" customHeight="1">
      <c r="B48" s="11"/>
      <c r="C48" s="51"/>
      <c r="D48" s="24"/>
      <c r="E48" s="24"/>
      <c r="F48" s="24"/>
    </row>
    <row r="49" spans="1:6" ht="25.5" customHeight="1">
      <c r="B49" s="11"/>
      <c r="C49" s="51"/>
      <c r="D49" s="24"/>
      <c r="E49" s="24"/>
      <c r="F49" s="24"/>
    </row>
    <row r="50" spans="1:6" ht="25.5" customHeight="1">
      <c r="B50" s="11"/>
      <c r="C50" s="51"/>
      <c r="D50" s="24"/>
      <c r="E50" s="24"/>
      <c r="F50" s="24"/>
    </row>
    <row r="51" spans="1:6" ht="25.5" customHeight="1">
      <c r="B51" s="11"/>
      <c r="C51" s="51"/>
      <c r="D51" s="24"/>
      <c r="E51" s="24"/>
      <c r="F51" s="24"/>
    </row>
    <row r="53" spans="1:6" ht="25.5" customHeight="1">
      <c r="A53" s="12"/>
      <c r="D53" s="23" t="s">
        <v>35</v>
      </c>
    </row>
    <row r="54" spans="1:6" ht="25.5" customHeight="1">
      <c r="A54" s="3"/>
      <c r="B54" s="3"/>
      <c r="C54" s="53"/>
      <c r="D54" s="25" t="s">
        <v>35</v>
      </c>
      <c r="E54" s="25"/>
      <c r="F54" s="25" t="s">
        <v>35</v>
      </c>
    </row>
    <row r="55" spans="1:6" ht="25.5" customHeight="1">
      <c r="A55" s="12"/>
      <c r="B55" s="12"/>
      <c r="C55" s="54"/>
      <c r="D55" s="104" t="s">
        <v>72</v>
      </c>
      <c r="E55" s="104"/>
      <c r="F55" s="104"/>
    </row>
    <row r="56" spans="1:6" ht="25.5" customHeight="1">
      <c r="A56" s="12"/>
      <c r="B56" s="12"/>
      <c r="C56" s="54"/>
      <c r="D56" s="104" t="s">
        <v>54</v>
      </c>
      <c r="E56" s="104"/>
      <c r="F56" s="104"/>
    </row>
    <row r="57" spans="1:6" ht="25.5" customHeight="1">
      <c r="A57" s="12"/>
      <c r="B57" s="12"/>
      <c r="C57" s="54"/>
      <c r="D57" s="104"/>
      <c r="E57" s="104"/>
      <c r="F57" s="104"/>
    </row>
    <row r="58" spans="1:6" ht="25.5" customHeight="1">
      <c r="A58" s="12"/>
      <c r="B58" s="12"/>
      <c r="C58" s="54"/>
      <c r="D58" s="88"/>
      <c r="E58" s="88"/>
      <c r="F58" s="88"/>
    </row>
    <row r="59" spans="1:6" ht="25.5" customHeight="1">
      <c r="B59" s="1" t="s">
        <v>35</v>
      </c>
    </row>
    <row r="62" spans="1:6" ht="25.5" customHeight="1">
      <c r="A62" s="106" t="s">
        <v>0</v>
      </c>
      <c r="B62" s="106"/>
      <c r="C62" s="106"/>
      <c r="D62" s="106"/>
      <c r="E62" s="106"/>
      <c r="F62" s="106"/>
    </row>
    <row r="63" spans="1:6" ht="25.5" customHeight="1">
      <c r="A63" s="106" t="s">
        <v>27</v>
      </c>
      <c r="B63" s="106"/>
      <c r="C63" s="106"/>
      <c r="D63" s="106"/>
      <c r="E63" s="106"/>
      <c r="F63" s="106"/>
    </row>
    <row r="64" spans="1:6" ht="25.5" customHeight="1">
      <c r="A64" s="106" t="s">
        <v>56</v>
      </c>
      <c r="B64" s="106"/>
      <c r="C64" s="106"/>
      <c r="D64" s="106"/>
      <c r="E64" s="106"/>
      <c r="F64" s="106"/>
    </row>
    <row r="65" spans="1:6" ht="25.5" customHeight="1">
      <c r="A65" s="105" t="s">
        <v>59</v>
      </c>
      <c r="B65" s="105"/>
      <c r="C65" s="105"/>
      <c r="D65" s="105"/>
      <c r="E65" s="105"/>
      <c r="F65" s="105"/>
    </row>
    <row r="66" spans="1:6" ht="25.5" customHeight="1">
      <c r="A66" s="13" t="s">
        <v>1</v>
      </c>
      <c r="B66" s="13" t="s">
        <v>2</v>
      </c>
      <c r="C66" s="107" t="s">
        <v>3</v>
      </c>
      <c r="D66" s="108"/>
      <c r="E66" s="108"/>
      <c r="F66" s="109"/>
    </row>
    <row r="67" spans="1:6" ht="25.5" customHeight="1">
      <c r="A67" s="14"/>
      <c r="B67" s="14"/>
      <c r="C67" s="27" t="s">
        <v>4</v>
      </c>
      <c r="D67" s="28" t="s">
        <v>21</v>
      </c>
      <c r="E67" s="27" t="s">
        <v>22</v>
      </c>
      <c r="F67" s="28" t="s">
        <v>23</v>
      </c>
    </row>
    <row r="68" spans="1:6" ht="25.5" customHeight="1">
      <c r="A68" s="10">
        <v>1</v>
      </c>
      <c r="B68" s="8" t="s">
        <v>8</v>
      </c>
      <c r="C68" s="50">
        <f>D68+E68+F68</f>
        <v>177000</v>
      </c>
      <c r="D68" s="22">
        <v>59000</v>
      </c>
      <c r="E68" s="22">
        <v>59000</v>
      </c>
      <c r="F68" s="22">
        <v>59000</v>
      </c>
    </row>
    <row r="69" spans="1:6" ht="25.5" customHeight="1">
      <c r="A69" s="47">
        <v>2</v>
      </c>
      <c r="B69" s="40" t="s">
        <v>9</v>
      </c>
      <c r="C69" s="62">
        <f t="shared" ref="C69:C74" si="2">D69+E69+F69</f>
        <v>50000</v>
      </c>
      <c r="D69" s="41">
        <v>10000</v>
      </c>
      <c r="E69" s="41">
        <v>30000</v>
      </c>
      <c r="F69" s="41">
        <v>10000</v>
      </c>
    </row>
    <row r="70" spans="1:6" ht="25.5" customHeight="1">
      <c r="A70" s="47">
        <v>3</v>
      </c>
      <c r="B70" s="40" t="s">
        <v>10</v>
      </c>
      <c r="C70" s="62">
        <f t="shared" si="2"/>
        <v>110000</v>
      </c>
      <c r="D70" s="41">
        <v>60000</v>
      </c>
      <c r="E70" s="24">
        <v>40000</v>
      </c>
      <c r="F70" s="41">
        <v>10000</v>
      </c>
    </row>
    <row r="71" spans="1:6" ht="25.5" customHeight="1">
      <c r="A71" s="47">
        <v>4</v>
      </c>
      <c r="B71" s="40" t="s">
        <v>11</v>
      </c>
      <c r="C71" s="62">
        <f t="shared" si="2"/>
        <v>30000</v>
      </c>
      <c r="D71" s="41">
        <v>10000</v>
      </c>
      <c r="E71" s="24">
        <v>10000</v>
      </c>
      <c r="F71" s="41">
        <v>10000</v>
      </c>
    </row>
    <row r="72" spans="1:6" ht="25.5" customHeight="1">
      <c r="A72" s="47">
        <v>5</v>
      </c>
      <c r="B72" s="40" t="s">
        <v>12</v>
      </c>
      <c r="C72" s="62">
        <f t="shared" si="2"/>
        <v>30000</v>
      </c>
      <c r="D72" s="41">
        <v>10000</v>
      </c>
      <c r="E72" s="41">
        <v>10000</v>
      </c>
      <c r="F72" s="41">
        <v>10000</v>
      </c>
    </row>
    <row r="73" spans="1:6" ht="25.5" customHeight="1">
      <c r="A73" s="47">
        <v>6</v>
      </c>
      <c r="B73" s="40" t="s">
        <v>13</v>
      </c>
      <c r="C73" s="62">
        <f t="shared" si="2"/>
        <v>0</v>
      </c>
      <c r="D73" s="41">
        <v>0</v>
      </c>
      <c r="E73" s="24">
        <v>0</v>
      </c>
      <c r="F73" s="41">
        <v>0</v>
      </c>
    </row>
    <row r="74" spans="1:6" ht="25.5" customHeight="1">
      <c r="A74" s="47">
        <v>7</v>
      </c>
      <c r="B74" s="40" t="s">
        <v>48</v>
      </c>
      <c r="C74" s="95">
        <f t="shared" si="2"/>
        <v>24000</v>
      </c>
      <c r="D74" s="44">
        <v>24000</v>
      </c>
      <c r="E74" s="43">
        <v>0</v>
      </c>
      <c r="F74" s="44">
        <v>0</v>
      </c>
    </row>
    <row r="75" spans="1:6" s="34" customFormat="1" ht="25.5" customHeight="1">
      <c r="A75" s="5"/>
      <c r="B75" s="5" t="s">
        <v>4</v>
      </c>
      <c r="C75" s="33">
        <f>SUM(C68:C74)</f>
        <v>421000</v>
      </c>
      <c r="D75" s="33">
        <f>SUM(D68:D74)</f>
        <v>173000</v>
      </c>
      <c r="E75" s="32">
        <f>SUM(E68:E74)</f>
        <v>149000</v>
      </c>
      <c r="F75" s="33">
        <f>SUM(F68:F74)</f>
        <v>99000</v>
      </c>
    </row>
    <row r="77" spans="1:6" ht="25.5" customHeight="1">
      <c r="A77" s="2" t="s">
        <v>16</v>
      </c>
    </row>
    <row r="78" spans="1:6" ht="25.5" customHeight="1">
      <c r="B78" s="11"/>
      <c r="C78" s="51"/>
      <c r="D78" s="24"/>
      <c r="E78" s="24"/>
      <c r="F78" s="24"/>
    </row>
    <row r="79" spans="1:6" ht="25.5" customHeight="1">
      <c r="B79" s="11"/>
      <c r="C79" s="51"/>
      <c r="D79" s="24"/>
      <c r="E79" s="24"/>
      <c r="F79" s="24"/>
    </row>
    <row r="80" spans="1:6" ht="25.5" customHeight="1">
      <c r="B80" s="11"/>
      <c r="C80" s="51"/>
      <c r="D80" s="24"/>
      <c r="E80" s="24"/>
      <c r="F80" s="24"/>
    </row>
    <row r="81" spans="1:6" ht="25.5" customHeight="1">
      <c r="B81" s="11"/>
      <c r="C81" s="51"/>
      <c r="D81" s="24"/>
      <c r="E81" s="24"/>
      <c r="F81" s="24"/>
    </row>
    <row r="83" spans="1:6" ht="25.5" customHeight="1">
      <c r="A83" s="12"/>
      <c r="D83" s="23" t="s">
        <v>35</v>
      </c>
    </row>
    <row r="84" spans="1:6" ht="25.5" customHeight="1">
      <c r="A84" s="3"/>
      <c r="B84" s="3"/>
      <c r="C84" s="53"/>
      <c r="D84" s="25"/>
      <c r="E84" s="25"/>
      <c r="F84" s="25"/>
    </row>
    <row r="85" spans="1:6" ht="25.5" customHeight="1">
      <c r="A85" s="12"/>
      <c r="B85" s="12"/>
      <c r="C85" s="54"/>
    </row>
    <row r="86" spans="1:6" ht="25.5" customHeight="1">
      <c r="A86" s="12"/>
      <c r="B86" s="12"/>
      <c r="C86" s="54"/>
      <c r="D86" s="104" t="s">
        <v>72</v>
      </c>
      <c r="E86" s="104"/>
      <c r="F86" s="104"/>
    </row>
    <row r="87" spans="1:6" ht="25.5" customHeight="1">
      <c r="A87" s="12"/>
      <c r="B87" s="12"/>
      <c r="C87" s="54"/>
      <c r="D87" s="104" t="s">
        <v>54</v>
      </c>
      <c r="E87" s="104"/>
      <c r="F87" s="104"/>
    </row>
    <row r="88" spans="1:6" ht="25.5" customHeight="1">
      <c r="A88" s="12"/>
      <c r="B88" s="12"/>
      <c r="C88" s="54"/>
      <c r="D88" s="88"/>
      <c r="E88" s="88"/>
      <c r="F88" s="88"/>
    </row>
    <row r="92" spans="1:6" ht="25.5" customHeight="1">
      <c r="A92" s="106" t="s">
        <v>0</v>
      </c>
      <c r="B92" s="106"/>
      <c r="C92" s="106"/>
      <c r="D92" s="106"/>
      <c r="E92" s="106"/>
      <c r="F92" s="106"/>
    </row>
    <row r="93" spans="1:6" ht="25.5" customHeight="1">
      <c r="A93" s="106" t="s">
        <v>27</v>
      </c>
      <c r="B93" s="106"/>
      <c r="C93" s="106"/>
      <c r="D93" s="106"/>
      <c r="E93" s="106"/>
      <c r="F93" s="106"/>
    </row>
    <row r="94" spans="1:6" ht="25.5" customHeight="1">
      <c r="A94" s="106" t="s">
        <v>56</v>
      </c>
      <c r="B94" s="106"/>
      <c r="C94" s="106"/>
      <c r="D94" s="106"/>
      <c r="E94" s="106"/>
      <c r="F94" s="106"/>
    </row>
    <row r="95" spans="1:6" ht="25.5" customHeight="1">
      <c r="A95" s="106" t="s">
        <v>60</v>
      </c>
      <c r="B95" s="106"/>
      <c r="C95" s="106"/>
      <c r="D95" s="106"/>
      <c r="E95" s="106"/>
      <c r="F95" s="106"/>
    </row>
    <row r="96" spans="1:6" ht="25.5" customHeight="1">
      <c r="A96" s="4" t="s">
        <v>1</v>
      </c>
      <c r="B96" s="4" t="s">
        <v>2</v>
      </c>
      <c r="C96" s="107" t="s">
        <v>3</v>
      </c>
      <c r="D96" s="108"/>
      <c r="E96" s="108"/>
      <c r="F96" s="109"/>
    </row>
    <row r="97" spans="1:6" ht="25.5" customHeight="1">
      <c r="A97" s="5"/>
      <c r="B97" s="5"/>
      <c r="C97" s="19" t="s">
        <v>4</v>
      </c>
      <c r="D97" s="20" t="s">
        <v>24</v>
      </c>
      <c r="E97" s="19" t="s">
        <v>25</v>
      </c>
      <c r="F97" s="20" t="s">
        <v>26</v>
      </c>
    </row>
    <row r="98" spans="1:6" ht="25.5" customHeight="1">
      <c r="A98" s="10">
        <v>1</v>
      </c>
      <c r="B98" s="8" t="s">
        <v>8</v>
      </c>
      <c r="C98" s="21">
        <f>D98+E98+F98</f>
        <v>177000</v>
      </c>
      <c r="D98" s="22">
        <v>59000</v>
      </c>
      <c r="E98" s="22">
        <v>59000</v>
      </c>
      <c r="F98" s="22">
        <v>59000</v>
      </c>
    </row>
    <row r="99" spans="1:6" ht="25.5" customHeight="1">
      <c r="A99" s="47">
        <v>2</v>
      </c>
      <c r="B99" s="40" t="s">
        <v>9</v>
      </c>
      <c r="C99" s="41">
        <f t="shared" ref="C99:C104" si="3">D99+E99+F99</f>
        <v>30000</v>
      </c>
      <c r="D99" s="41">
        <v>10000</v>
      </c>
      <c r="E99" s="24">
        <v>10000</v>
      </c>
      <c r="F99" s="41">
        <v>10000</v>
      </c>
    </row>
    <row r="100" spans="1:6" ht="25.5" customHeight="1">
      <c r="A100" s="47">
        <v>3</v>
      </c>
      <c r="B100" s="40" t="s">
        <v>10</v>
      </c>
      <c r="C100" s="41">
        <f t="shared" si="3"/>
        <v>300000</v>
      </c>
      <c r="D100" s="41">
        <v>200000</v>
      </c>
      <c r="E100" s="24">
        <v>50000</v>
      </c>
      <c r="F100" s="41">
        <v>50000</v>
      </c>
    </row>
    <row r="101" spans="1:6" ht="25.5" customHeight="1">
      <c r="A101" s="47">
        <v>4</v>
      </c>
      <c r="B101" s="40" t="s">
        <v>11</v>
      </c>
      <c r="C101" s="41">
        <f t="shared" si="3"/>
        <v>60000</v>
      </c>
      <c r="D101" s="41">
        <v>20000</v>
      </c>
      <c r="E101" s="24">
        <v>20000</v>
      </c>
      <c r="F101" s="41">
        <v>20000</v>
      </c>
    </row>
    <row r="102" spans="1:6" ht="25.5" customHeight="1">
      <c r="A102" s="47">
        <v>5</v>
      </c>
      <c r="B102" s="40" t="s">
        <v>12</v>
      </c>
      <c r="C102" s="41">
        <f t="shared" si="3"/>
        <v>30000</v>
      </c>
      <c r="D102" s="41">
        <v>10000</v>
      </c>
      <c r="E102" s="24">
        <v>10000</v>
      </c>
      <c r="F102" s="41">
        <v>10000</v>
      </c>
    </row>
    <row r="103" spans="1:6" ht="25.5" customHeight="1">
      <c r="A103" s="47">
        <v>6</v>
      </c>
      <c r="B103" s="40" t="s">
        <v>13</v>
      </c>
      <c r="C103" s="41">
        <f t="shared" si="3"/>
        <v>0</v>
      </c>
      <c r="D103" s="80">
        <v>0</v>
      </c>
      <c r="E103" s="24">
        <v>0</v>
      </c>
      <c r="F103" s="41">
        <v>0</v>
      </c>
    </row>
    <row r="104" spans="1:6" ht="25.5" customHeight="1">
      <c r="A104" s="47">
        <v>7</v>
      </c>
      <c r="B104" s="40" t="s">
        <v>48</v>
      </c>
      <c r="C104" s="44">
        <f t="shared" si="3"/>
        <v>1235000</v>
      </c>
      <c r="D104" s="94">
        <v>120000</v>
      </c>
      <c r="E104" s="43">
        <v>1025000</v>
      </c>
      <c r="F104" s="44">
        <v>90000</v>
      </c>
    </row>
    <row r="105" spans="1:6" s="34" customFormat="1" ht="25.5" customHeight="1">
      <c r="A105" s="5"/>
      <c r="B105" s="5" t="s">
        <v>4</v>
      </c>
      <c r="C105" s="33">
        <f>SUM(C98:C104)</f>
        <v>1832000</v>
      </c>
      <c r="D105" s="33">
        <f>SUM(D98:D104)</f>
        <v>419000</v>
      </c>
      <c r="E105" s="32">
        <f>SUM(E98:E104)</f>
        <v>1174000</v>
      </c>
      <c r="F105" s="33">
        <f>SUM(F98:F104)</f>
        <v>239000</v>
      </c>
    </row>
    <row r="107" spans="1:6" ht="25.5" customHeight="1">
      <c r="A107" s="2" t="s">
        <v>16</v>
      </c>
    </row>
    <row r="108" spans="1:6" ht="25.5" customHeight="1">
      <c r="B108" s="11"/>
      <c r="C108" s="51"/>
      <c r="D108" s="24"/>
      <c r="E108" s="24"/>
      <c r="F108" s="24"/>
    </row>
    <row r="109" spans="1:6" ht="25.5" customHeight="1">
      <c r="B109" s="11"/>
      <c r="C109" s="51"/>
      <c r="D109" s="24"/>
      <c r="E109" s="24"/>
      <c r="F109" s="24"/>
    </row>
    <row r="110" spans="1:6" ht="25.5" customHeight="1">
      <c r="B110" s="11"/>
      <c r="C110" s="51"/>
      <c r="D110" s="24"/>
      <c r="E110" s="24"/>
      <c r="F110" s="24"/>
    </row>
    <row r="111" spans="1:6" ht="25.5" customHeight="1">
      <c r="B111" s="11"/>
      <c r="C111" s="51"/>
      <c r="D111" s="24"/>
      <c r="E111" s="24"/>
      <c r="F111" s="24"/>
    </row>
    <row r="113" spans="1:6" ht="25.5" customHeight="1">
      <c r="A113" s="12"/>
    </row>
    <row r="114" spans="1:6" ht="25.5" customHeight="1">
      <c r="A114" s="3"/>
      <c r="B114" s="3"/>
      <c r="C114" s="53"/>
      <c r="D114" s="25"/>
      <c r="E114" s="25"/>
      <c r="F114" s="25"/>
    </row>
    <row r="115" spans="1:6" ht="25.5" customHeight="1">
      <c r="A115" s="12"/>
      <c r="B115" s="12"/>
      <c r="C115" s="54"/>
      <c r="D115" s="104" t="s">
        <v>72</v>
      </c>
      <c r="E115" s="104"/>
      <c r="F115" s="104"/>
    </row>
    <row r="116" spans="1:6" ht="25.5" customHeight="1">
      <c r="D116" s="104" t="s">
        <v>54</v>
      </c>
      <c r="E116" s="104"/>
      <c r="F116" s="104"/>
    </row>
    <row r="119" spans="1:6" ht="25.5" customHeight="1">
      <c r="A119" s="15"/>
      <c r="B119" s="15"/>
      <c r="C119" s="29"/>
      <c r="D119" s="29"/>
      <c r="E119" s="29"/>
      <c r="F119" s="29"/>
    </row>
    <row r="120" spans="1:6" ht="25.5" customHeight="1">
      <c r="A120" s="15"/>
      <c r="B120" s="15"/>
      <c r="C120" s="29"/>
      <c r="D120" s="29"/>
      <c r="E120" s="29"/>
      <c r="F120" s="29"/>
    </row>
    <row r="121" spans="1:6" ht="25.5" customHeight="1">
      <c r="A121" s="15"/>
      <c r="B121" s="15"/>
      <c r="C121" s="29"/>
      <c r="D121" s="29"/>
      <c r="E121" s="29"/>
      <c r="F121" s="29"/>
    </row>
    <row r="122" spans="1:6" ht="25.5" customHeight="1">
      <c r="A122" s="15"/>
      <c r="B122" s="15"/>
      <c r="C122" s="29"/>
      <c r="D122" s="29"/>
      <c r="E122" s="29"/>
      <c r="F122" s="29"/>
    </row>
    <row r="123" spans="1:6" ht="25.5" customHeight="1">
      <c r="A123" s="15"/>
      <c r="B123" s="15"/>
      <c r="C123" s="29"/>
      <c r="D123" s="29"/>
      <c r="E123" s="29"/>
      <c r="F123" s="29"/>
    </row>
    <row r="124" spans="1:6" ht="25.5" customHeight="1">
      <c r="A124" s="15"/>
      <c r="B124" s="15"/>
      <c r="C124" s="29"/>
      <c r="D124" s="29"/>
      <c r="E124" s="29"/>
      <c r="F124" s="29"/>
    </row>
    <row r="125" spans="1:6" ht="25.5" customHeight="1">
      <c r="A125" s="16"/>
      <c r="B125" s="18"/>
      <c r="C125" s="55"/>
      <c r="D125" s="30"/>
      <c r="E125" s="30"/>
      <c r="F125" s="30"/>
    </row>
    <row r="126" spans="1:6" ht="25.5" customHeight="1">
      <c r="A126" s="16"/>
      <c r="B126" s="18"/>
      <c r="C126" s="55"/>
      <c r="D126" s="30"/>
      <c r="E126" s="30"/>
      <c r="F126" s="30"/>
    </row>
    <row r="127" spans="1:6" ht="25.5" customHeight="1">
      <c r="A127" s="16"/>
      <c r="B127" s="18"/>
      <c r="C127" s="55"/>
      <c r="D127" s="30"/>
      <c r="E127" s="30"/>
      <c r="F127" s="30"/>
    </row>
    <row r="128" spans="1:6" ht="25.5" customHeight="1">
      <c r="A128" s="16"/>
      <c r="B128" s="18"/>
      <c r="C128" s="55"/>
      <c r="D128" s="30"/>
      <c r="E128" s="30"/>
      <c r="F128" s="30"/>
    </row>
    <row r="129" spans="1:6" ht="25.5" customHeight="1">
      <c r="A129" s="16"/>
      <c r="B129" s="18"/>
      <c r="C129" s="55"/>
      <c r="D129" s="30"/>
      <c r="E129" s="30"/>
      <c r="F129" s="30"/>
    </row>
    <row r="130" spans="1:6" ht="25.5" customHeight="1">
      <c r="A130" s="16"/>
      <c r="B130" s="18"/>
      <c r="C130" s="55"/>
      <c r="D130" s="30"/>
      <c r="E130" s="30"/>
      <c r="F130" s="30"/>
    </row>
    <row r="131" spans="1:6" ht="25.5" customHeight="1">
      <c r="A131" s="16"/>
      <c r="B131" s="18"/>
      <c r="C131" s="55"/>
      <c r="D131" s="30"/>
      <c r="E131" s="30"/>
      <c r="F131" s="30"/>
    </row>
    <row r="132" spans="1:6" ht="25.5" customHeight="1">
      <c r="A132" s="16"/>
      <c r="B132" s="18"/>
      <c r="C132" s="55"/>
      <c r="D132" s="30"/>
      <c r="E132" s="30"/>
      <c r="F132" s="30"/>
    </row>
    <row r="133" spans="1:6" ht="25.5" customHeight="1">
      <c r="A133" s="16"/>
      <c r="B133" s="18"/>
      <c r="C133" s="55"/>
      <c r="D133" s="30"/>
      <c r="E133" s="30"/>
      <c r="F133" s="30"/>
    </row>
    <row r="134" spans="1:6" ht="25.5" customHeight="1">
      <c r="A134" s="16"/>
      <c r="B134" s="18"/>
      <c r="C134" s="55"/>
      <c r="D134" s="30"/>
      <c r="E134" s="30"/>
      <c r="F134" s="30"/>
    </row>
    <row r="135" spans="1:6" ht="25.5" customHeight="1">
      <c r="A135" s="16"/>
      <c r="B135" s="18"/>
      <c r="C135" s="55"/>
      <c r="D135" s="30"/>
      <c r="E135" s="30"/>
      <c r="F135" s="30"/>
    </row>
    <row r="136" spans="1:6" ht="25.5" customHeight="1">
      <c r="A136" s="16"/>
      <c r="B136" s="15"/>
      <c r="C136" s="55"/>
      <c r="D136" s="30"/>
      <c r="E136" s="30"/>
      <c r="F136" s="30"/>
    </row>
    <row r="137" spans="1:6" ht="25.5" customHeight="1">
      <c r="A137" s="16"/>
      <c r="B137" s="18"/>
      <c r="C137" s="55"/>
      <c r="D137" s="30"/>
      <c r="E137" s="30"/>
      <c r="F137" s="30"/>
    </row>
    <row r="138" spans="1:6" ht="25.5" customHeight="1">
      <c r="A138" s="16"/>
      <c r="B138" s="18"/>
      <c r="C138" s="55"/>
      <c r="D138" s="30"/>
      <c r="E138" s="30"/>
      <c r="F138" s="30"/>
    </row>
    <row r="139" spans="1:6" ht="25.5" customHeight="1">
      <c r="A139" s="16"/>
      <c r="B139" s="18"/>
      <c r="C139" s="55"/>
      <c r="D139" s="30"/>
      <c r="E139" s="30"/>
      <c r="F139" s="30"/>
    </row>
    <row r="140" spans="1:6" ht="25.5" customHeight="1">
      <c r="A140" s="16"/>
      <c r="B140" s="18"/>
      <c r="C140" s="55"/>
      <c r="D140" s="30"/>
      <c r="E140" s="30"/>
      <c r="F140" s="30"/>
    </row>
    <row r="141" spans="1:6" ht="25.5" customHeight="1">
      <c r="A141" s="16"/>
      <c r="B141" s="18"/>
      <c r="C141" s="55"/>
      <c r="D141" s="30"/>
      <c r="E141" s="30"/>
      <c r="F141" s="30"/>
    </row>
    <row r="142" spans="1:6" ht="25.5" customHeight="1">
      <c r="A142" s="16"/>
      <c r="B142" s="18"/>
      <c r="C142" s="55"/>
      <c r="D142" s="30"/>
      <c r="E142" s="30"/>
      <c r="F142" s="30"/>
    </row>
    <row r="143" spans="1:6" ht="25.5" customHeight="1">
      <c r="A143" s="16"/>
      <c r="B143" s="18"/>
      <c r="C143" s="55"/>
      <c r="D143" s="30"/>
      <c r="E143" s="30"/>
      <c r="F143" s="30"/>
    </row>
    <row r="144" spans="1:6" ht="25.5" customHeight="1">
      <c r="A144" s="17"/>
      <c r="B144" s="18"/>
      <c r="C144" s="55"/>
      <c r="D144" s="30"/>
      <c r="E144" s="30"/>
      <c r="F144" s="30"/>
    </row>
    <row r="145" spans="1:6" ht="25.5" customHeight="1">
      <c r="A145" s="18"/>
      <c r="B145" s="18"/>
      <c r="C145" s="55"/>
      <c r="D145" s="30"/>
      <c r="E145" s="30"/>
      <c r="F145" s="30"/>
    </row>
    <row r="146" spans="1:6" ht="25.5" customHeight="1">
      <c r="A146" s="17"/>
      <c r="B146" s="17"/>
      <c r="C146" s="56"/>
      <c r="D146" s="31"/>
      <c r="E146" s="31"/>
      <c r="F146" s="31"/>
    </row>
    <row r="147" spans="1:6" ht="25.5" customHeight="1">
      <c r="A147" s="16"/>
      <c r="B147" s="18"/>
      <c r="C147" s="55"/>
      <c r="D147" s="30"/>
      <c r="E147" s="30"/>
      <c r="F147" s="30"/>
    </row>
    <row r="148" spans="1:6" ht="25.5" customHeight="1">
      <c r="A148" s="16"/>
      <c r="B148" s="18"/>
      <c r="C148" s="55"/>
      <c r="D148" s="30"/>
      <c r="E148" s="30"/>
      <c r="F148" s="30"/>
    </row>
    <row r="149" spans="1:6" ht="25.5" customHeight="1">
      <c r="A149" s="16"/>
      <c r="B149" s="18"/>
      <c r="C149" s="55"/>
      <c r="D149" s="30"/>
      <c r="E149" s="30"/>
      <c r="F149" s="30"/>
    </row>
  </sheetData>
  <mergeCells count="29">
    <mergeCell ref="A64:F64"/>
    <mergeCell ref="C66:F66"/>
    <mergeCell ref="D57:F57"/>
    <mergeCell ref="A1:F1"/>
    <mergeCell ref="A2:F2"/>
    <mergeCell ref="A3:F3"/>
    <mergeCell ref="A4:F4"/>
    <mergeCell ref="C5:F5"/>
    <mergeCell ref="C35:F35"/>
    <mergeCell ref="D24:F24"/>
    <mergeCell ref="A32:F32"/>
    <mergeCell ref="A33:F33"/>
    <mergeCell ref="D115:F115"/>
    <mergeCell ref="A63:F63"/>
    <mergeCell ref="A62:F62"/>
    <mergeCell ref="A94:F94"/>
    <mergeCell ref="A95:F95"/>
    <mergeCell ref="C96:F96"/>
    <mergeCell ref="A34:F34"/>
    <mergeCell ref="D116:F116"/>
    <mergeCell ref="A65:F65"/>
    <mergeCell ref="A93:F93"/>
    <mergeCell ref="A92:F92"/>
    <mergeCell ref="D87:F87"/>
    <mergeCell ref="D23:F23"/>
    <mergeCell ref="D55:F55"/>
    <mergeCell ref="D56:F56"/>
    <mergeCell ref="D86:F86"/>
    <mergeCell ref="A31:F31"/>
  </mergeCells>
  <phoneticPr fontId="4" type="noConversion"/>
  <pageMargins left="0.75" right="0.28000000000000003" top="0.5" bottom="0.62" header="0.33" footer="0.4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topLeftCell="A109" zoomScale="120" zoomScaleNormal="120" workbookViewId="0">
      <selection activeCell="F114" sqref="F114"/>
    </sheetView>
  </sheetViews>
  <sheetFormatPr defaultRowHeight="23.25"/>
  <cols>
    <col min="1" max="1" width="8.140625" style="2" customWidth="1"/>
    <col min="2" max="2" width="27.28515625" style="1" customWidth="1"/>
    <col min="3" max="3" width="13.85546875" style="23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1.28515625" style="1" bestFit="1" customWidth="1"/>
    <col min="9" max="9" width="9.140625" style="1"/>
    <col min="10" max="10" width="11.28515625" style="1" bestFit="1" customWidth="1"/>
    <col min="11" max="16384" width="9.140625" style="1"/>
  </cols>
  <sheetData>
    <row r="1" spans="1:10" ht="25.5" customHeight="1">
      <c r="A1" s="106" t="s">
        <v>0</v>
      </c>
      <c r="B1" s="106"/>
      <c r="C1" s="106"/>
      <c r="D1" s="106"/>
      <c r="E1" s="106"/>
      <c r="F1" s="106"/>
    </row>
    <row r="2" spans="1:10" ht="25.5" customHeight="1">
      <c r="A2" s="106" t="s">
        <v>52</v>
      </c>
      <c r="B2" s="106"/>
      <c r="C2" s="106"/>
      <c r="D2" s="106"/>
      <c r="E2" s="106"/>
      <c r="F2" s="106"/>
    </row>
    <row r="3" spans="1:10" ht="25.5" customHeight="1">
      <c r="A3" s="106" t="s">
        <v>56</v>
      </c>
      <c r="B3" s="106"/>
      <c r="C3" s="106"/>
      <c r="D3" s="106"/>
      <c r="E3" s="106"/>
      <c r="F3" s="106"/>
    </row>
    <row r="4" spans="1:10" ht="25.5" customHeight="1">
      <c r="A4" s="106" t="s">
        <v>61</v>
      </c>
      <c r="B4" s="106"/>
      <c r="C4" s="106"/>
      <c r="D4" s="106"/>
      <c r="E4" s="106"/>
      <c r="F4" s="106"/>
    </row>
    <row r="5" spans="1:10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</row>
    <row r="6" spans="1:10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10" ht="25.5" customHeight="1">
      <c r="A7" s="10">
        <v>1</v>
      </c>
      <c r="B7" s="8" t="s">
        <v>8</v>
      </c>
      <c r="C7" s="21">
        <f>D7+E7+F7</f>
        <v>405000</v>
      </c>
      <c r="D7" s="22">
        <v>135000</v>
      </c>
      <c r="E7" s="22">
        <v>135000</v>
      </c>
      <c r="F7" s="22">
        <v>135000</v>
      </c>
      <c r="H7" s="35"/>
      <c r="J7" s="35"/>
    </row>
    <row r="8" spans="1:10" ht="25.5" customHeight="1">
      <c r="A8" s="47">
        <v>2</v>
      </c>
      <c r="B8" s="40" t="s">
        <v>9</v>
      </c>
      <c r="C8" s="41">
        <f t="shared" ref="C8:C13" si="0">D8+E8+F8</f>
        <v>15000</v>
      </c>
      <c r="D8" s="41">
        <v>5000</v>
      </c>
      <c r="E8" s="24">
        <v>5000</v>
      </c>
      <c r="F8" s="41">
        <v>5000</v>
      </c>
      <c r="H8" s="35"/>
      <c r="J8" s="35"/>
    </row>
    <row r="9" spans="1:10" ht="25.5" customHeight="1">
      <c r="A9" s="47">
        <v>3</v>
      </c>
      <c r="B9" s="40" t="s">
        <v>10</v>
      </c>
      <c r="C9" s="41">
        <f t="shared" si="0"/>
        <v>300000</v>
      </c>
      <c r="D9" s="41">
        <v>100000</v>
      </c>
      <c r="E9" s="24">
        <v>100000</v>
      </c>
      <c r="F9" s="41">
        <v>100000</v>
      </c>
      <c r="H9" s="35"/>
      <c r="J9" s="35"/>
    </row>
    <row r="10" spans="1:10" ht="25.5" customHeight="1">
      <c r="A10" s="47">
        <v>4</v>
      </c>
      <c r="B10" s="40" t="s">
        <v>11</v>
      </c>
      <c r="C10" s="41">
        <f t="shared" si="0"/>
        <v>30000</v>
      </c>
      <c r="D10" s="41">
        <v>10000</v>
      </c>
      <c r="E10" s="24">
        <v>10000</v>
      </c>
      <c r="F10" s="41">
        <v>10000</v>
      </c>
      <c r="H10" s="35"/>
    </row>
    <row r="11" spans="1:10" ht="25.5" customHeight="1">
      <c r="A11" s="47">
        <v>5</v>
      </c>
      <c r="B11" s="40" t="s">
        <v>12</v>
      </c>
      <c r="C11" s="41">
        <f t="shared" si="0"/>
        <v>9000</v>
      </c>
      <c r="D11" s="41">
        <v>3000</v>
      </c>
      <c r="E11" s="24">
        <v>3000</v>
      </c>
      <c r="F11" s="41">
        <v>3000</v>
      </c>
      <c r="H11" s="35"/>
    </row>
    <row r="12" spans="1:10" ht="25.5" customHeight="1">
      <c r="A12" s="47">
        <v>6</v>
      </c>
      <c r="B12" s="40" t="s">
        <v>13</v>
      </c>
      <c r="C12" s="41">
        <f t="shared" si="0"/>
        <v>1200000</v>
      </c>
      <c r="D12" s="41">
        <v>0</v>
      </c>
      <c r="E12" s="24">
        <v>1200000</v>
      </c>
      <c r="F12" s="41">
        <v>0</v>
      </c>
    </row>
    <row r="13" spans="1:10" ht="25.5" customHeight="1">
      <c r="A13" s="47">
        <v>7</v>
      </c>
      <c r="B13" s="40" t="s">
        <v>48</v>
      </c>
      <c r="C13" s="41">
        <f t="shared" si="0"/>
        <v>0</v>
      </c>
      <c r="D13" s="41">
        <v>0</v>
      </c>
      <c r="E13" s="24">
        <v>0</v>
      </c>
      <c r="F13" s="41">
        <v>0</v>
      </c>
    </row>
    <row r="14" spans="1:10" s="34" customFormat="1" ht="25.5" customHeight="1">
      <c r="A14" s="6"/>
      <c r="B14" s="6" t="s">
        <v>4</v>
      </c>
      <c r="C14" s="45">
        <f>SUM(C7:C13)</f>
        <v>1959000</v>
      </c>
      <c r="D14" s="45">
        <f>SUM(D7:D13)</f>
        <v>253000</v>
      </c>
      <c r="E14" s="45">
        <f>SUM(E7:E13)</f>
        <v>1453000</v>
      </c>
      <c r="F14" s="45">
        <f>SUM(F7:F13)</f>
        <v>253000</v>
      </c>
      <c r="H14" s="37"/>
      <c r="J14" s="37"/>
    </row>
    <row r="15" spans="1:10" ht="25.5" customHeight="1"/>
    <row r="16" spans="1:10" ht="25.5" customHeight="1">
      <c r="A16" s="2" t="s">
        <v>16</v>
      </c>
    </row>
    <row r="17" spans="1:12" ht="25.5" customHeight="1">
      <c r="B17" s="11"/>
      <c r="C17" s="24"/>
      <c r="D17" s="24"/>
      <c r="E17" s="24"/>
      <c r="F17" s="24"/>
    </row>
    <row r="18" spans="1:12" ht="25.5" customHeight="1">
      <c r="B18" s="11"/>
      <c r="C18" s="24"/>
      <c r="D18" s="24"/>
      <c r="E18" s="24"/>
      <c r="F18" s="24"/>
    </row>
    <row r="19" spans="1:12" ht="25.5" customHeight="1">
      <c r="B19" s="11"/>
      <c r="C19" s="24"/>
      <c r="D19" s="24"/>
      <c r="E19" s="24"/>
      <c r="F19" s="24"/>
    </row>
    <row r="20" spans="1:12" ht="25.5" customHeight="1">
      <c r="B20" s="11"/>
      <c r="C20" s="24"/>
      <c r="D20" s="24"/>
      <c r="E20" s="24"/>
      <c r="F20" s="24"/>
    </row>
    <row r="21" spans="1:12" ht="25.5" customHeight="1"/>
    <row r="22" spans="1:12" ht="25.5" customHeight="1">
      <c r="A22" s="12"/>
      <c r="J22" s="23"/>
      <c r="K22" s="23"/>
      <c r="L22" s="23"/>
    </row>
    <row r="23" spans="1:12" s="3" customFormat="1" ht="25.5" customHeight="1">
      <c r="C23" s="25"/>
      <c r="D23" s="25" t="s">
        <v>73</v>
      </c>
      <c r="E23" s="25"/>
      <c r="F23" s="25"/>
      <c r="J23" s="25"/>
      <c r="K23" s="25"/>
      <c r="L23" s="25"/>
    </row>
    <row r="24" spans="1:12" s="12" customFormat="1" ht="25.5" customHeight="1">
      <c r="C24" s="26"/>
      <c r="D24" s="111" t="s">
        <v>74</v>
      </c>
      <c r="E24" s="111"/>
      <c r="F24" s="26"/>
      <c r="J24" s="104"/>
      <c r="K24" s="104"/>
      <c r="L24" s="104"/>
    </row>
    <row r="25" spans="1:12" s="12" customFormat="1" ht="25.5" customHeight="1">
      <c r="C25" s="26"/>
      <c r="D25" s="110"/>
      <c r="E25" s="110"/>
      <c r="F25" s="26"/>
      <c r="J25" s="88"/>
      <c r="K25" s="88"/>
      <c r="L25" s="88"/>
    </row>
    <row r="26" spans="1:12" s="12" customFormat="1" ht="25.5" customHeight="1">
      <c r="C26" s="26"/>
      <c r="D26" s="88"/>
      <c r="E26" s="88"/>
      <c r="F26" s="26"/>
      <c r="J26" s="88"/>
      <c r="K26" s="88"/>
      <c r="L26" s="88"/>
    </row>
    <row r="27" spans="1:12" s="12" customFormat="1" ht="25.5" customHeight="1">
      <c r="C27" s="26"/>
      <c r="D27" s="88"/>
      <c r="E27" s="88"/>
      <c r="F27" s="26"/>
      <c r="J27" s="88"/>
      <c r="K27" s="88"/>
      <c r="L27" s="88"/>
    </row>
    <row r="28" spans="1:12" ht="25.5" customHeight="1"/>
    <row r="29" spans="1:12" ht="25.5" customHeight="1"/>
    <row r="30" spans="1:12" ht="25.5" customHeight="1"/>
    <row r="31" spans="1:12" ht="25.5" customHeight="1">
      <c r="A31" s="106" t="s">
        <v>0</v>
      </c>
      <c r="B31" s="106"/>
      <c r="C31" s="106"/>
      <c r="D31" s="106"/>
      <c r="E31" s="106"/>
      <c r="F31" s="106"/>
    </row>
    <row r="32" spans="1:12" ht="25.5" customHeight="1">
      <c r="A32" s="106" t="s">
        <v>52</v>
      </c>
      <c r="B32" s="106"/>
      <c r="C32" s="106"/>
      <c r="D32" s="106"/>
      <c r="E32" s="106"/>
      <c r="F32" s="106"/>
    </row>
    <row r="33" spans="1:6" ht="25.5" customHeight="1">
      <c r="A33" s="106" t="s">
        <v>56</v>
      </c>
      <c r="B33" s="106"/>
      <c r="C33" s="106"/>
      <c r="D33" s="106"/>
      <c r="E33" s="106"/>
      <c r="F33" s="106"/>
    </row>
    <row r="34" spans="1:6" ht="25.5" customHeight="1">
      <c r="A34" s="106" t="s">
        <v>58</v>
      </c>
      <c r="B34" s="106"/>
      <c r="C34" s="106"/>
      <c r="D34" s="106"/>
      <c r="E34" s="106"/>
      <c r="F34" s="106"/>
    </row>
    <row r="35" spans="1:6" ht="25.5" customHeight="1">
      <c r="A35" s="4" t="s">
        <v>1</v>
      </c>
      <c r="B35" s="4" t="s">
        <v>2</v>
      </c>
      <c r="C35" s="107" t="s">
        <v>3</v>
      </c>
      <c r="D35" s="108"/>
      <c r="E35" s="108"/>
      <c r="F35" s="109"/>
    </row>
    <row r="36" spans="1:6" ht="25.5" customHeight="1">
      <c r="A36" s="5"/>
      <c r="B36" s="5"/>
      <c r="C36" s="19" t="s">
        <v>4</v>
      </c>
      <c r="D36" s="20" t="s">
        <v>18</v>
      </c>
      <c r="E36" s="19" t="s">
        <v>19</v>
      </c>
      <c r="F36" s="20" t="s">
        <v>20</v>
      </c>
    </row>
    <row r="37" spans="1:6" ht="25.5" customHeight="1">
      <c r="A37" s="10">
        <v>1</v>
      </c>
      <c r="B37" s="8" t="s">
        <v>8</v>
      </c>
      <c r="C37" s="21">
        <f>D37+E37+F37</f>
        <v>405000</v>
      </c>
      <c r="D37" s="22">
        <v>135000</v>
      </c>
      <c r="E37" s="22">
        <v>135000</v>
      </c>
      <c r="F37" s="22">
        <v>135000</v>
      </c>
    </row>
    <row r="38" spans="1:6" ht="25.5" customHeight="1">
      <c r="A38" s="47">
        <v>2</v>
      </c>
      <c r="B38" s="40" t="s">
        <v>9</v>
      </c>
      <c r="C38" s="41">
        <f t="shared" ref="C38:C43" si="1">D38+E38+F38</f>
        <v>15000</v>
      </c>
      <c r="D38" s="41">
        <v>5000</v>
      </c>
      <c r="E38" s="24">
        <v>5000</v>
      </c>
      <c r="F38" s="41">
        <v>5000</v>
      </c>
    </row>
    <row r="39" spans="1:6" ht="25.5" customHeight="1">
      <c r="A39" s="47">
        <v>3</v>
      </c>
      <c r="B39" s="40" t="s">
        <v>10</v>
      </c>
      <c r="C39" s="41">
        <f t="shared" si="1"/>
        <v>300000</v>
      </c>
      <c r="D39" s="41">
        <v>100000</v>
      </c>
      <c r="E39" s="24">
        <v>100000</v>
      </c>
      <c r="F39" s="41">
        <v>100000</v>
      </c>
    </row>
    <row r="40" spans="1:6" ht="25.5" customHeight="1">
      <c r="A40" s="47">
        <v>4</v>
      </c>
      <c r="B40" s="40" t="s">
        <v>11</v>
      </c>
      <c r="C40" s="41">
        <f t="shared" si="1"/>
        <v>50000</v>
      </c>
      <c r="D40" s="41">
        <v>0</v>
      </c>
      <c r="E40" s="24">
        <v>40000</v>
      </c>
      <c r="F40" s="41">
        <v>10000</v>
      </c>
    </row>
    <row r="41" spans="1:6" ht="25.5" customHeight="1">
      <c r="A41" s="47">
        <v>5</v>
      </c>
      <c r="B41" s="40" t="s">
        <v>12</v>
      </c>
      <c r="C41" s="41">
        <f t="shared" si="1"/>
        <v>9000</v>
      </c>
      <c r="D41" s="41">
        <v>3000</v>
      </c>
      <c r="E41" s="24">
        <v>3000</v>
      </c>
      <c r="F41" s="41">
        <v>3000</v>
      </c>
    </row>
    <row r="42" spans="1:6" ht="25.5" customHeight="1">
      <c r="A42" s="47">
        <v>6</v>
      </c>
      <c r="B42" s="40" t="s">
        <v>13</v>
      </c>
      <c r="C42" s="41">
        <f t="shared" si="1"/>
        <v>0</v>
      </c>
      <c r="D42" s="41">
        <v>0</v>
      </c>
      <c r="E42" s="24">
        <v>0</v>
      </c>
      <c r="F42" s="41">
        <v>0</v>
      </c>
    </row>
    <row r="43" spans="1:6" ht="25.5" customHeight="1">
      <c r="A43" s="47">
        <v>7</v>
      </c>
      <c r="B43" s="40" t="s">
        <v>48</v>
      </c>
      <c r="C43" s="41">
        <f t="shared" si="1"/>
        <v>0</v>
      </c>
      <c r="D43" s="41">
        <v>0</v>
      </c>
      <c r="E43" s="24">
        <v>0</v>
      </c>
      <c r="F43" s="41">
        <v>0</v>
      </c>
    </row>
    <row r="44" spans="1:6" s="34" customFormat="1" ht="25.5" customHeight="1">
      <c r="A44" s="5"/>
      <c r="B44" s="5" t="s">
        <v>4</v>
      </c>
      <c r="C44" s="32">
        <f>SUM(C37:C43)</f>
        <v>779000</v>
      </c>
      <c r="D44" s="33">
        <f>SUM(D37:D43)</f>
        <v>243000</v>
      </c>
      <c r="E44" s="32">
        <f>SUM(E37:E43)</f>
        <v>283000</v>
      </c>
      <c r="F44" s="33">
        <f>SUM(F37:F43)</f>
        <v>253000</v>
      </c>
    </row>
    <row r="45" spans="1:6" ht="25.5" customHeight="1"/>
    <row r="46" spans="1:6" ht="25.5" customHeight="1">
      <c r="A46" s="2" t="s">
        <v>16</v>
      </c>
    </row>
    <row r="47" spans="1:6" ht="25.5" customHeight="1">
      <c r="B47" s="11"/>
      <c r="C47" s="24"/>
      <c r="D47" s="24"/>
      <c r="E47" s="24"/>
      <c r="F47" s="24"/>
    </row>
    <row r="48" spans="1:6" ht="25.5" customHeight="1">
      <c r="B48" s="11"/>
      <c r="C48" s="24"/>
      <c r="D48" s="24"/>
      <c r="E48" s="24"/>
      <c r="F48" s="24"/>
    </row>
    <row r="49" spans="1:6" ht="25.5" customHeight="1">
      <c r="B49" s="11"/>
      <c r="C49" s="24"/>
      <c r="D49" s="24"/>
      <c r="E49" s="24"/>
      <c r="F49" s="24"/>
    </row>
    <row r="50" spans="1:6" ht="25.5" customHeight="1">
      <c r="B50" s="11"/>
      <c r="C50" s="24"/>
      <c r="D50" s="24"/>
      <c r="E50" s="24"/>
      <c r="F50" s="24"/>
    </row>
    <row r="51" spans="1:6" ht="25.5" customHeight="1"/>
    <row r="52" spans="1:6" ht="25.5" customHeight="1">
      <c r="A52" s="12"/>
      <c r="D52" s="23" t="s">
        <v>35</v>
      </c>
    </row>
    <row r="53" spans="1:6" ht="25.5" customHeight="1">
      <c r="A53" s="3"/>
      <c r="B53" s="3"/>
      <c r="C53" s="25"/>
      <c r="D53" s="25" t="s">
        <v>35</v>
      </c>
      <c r="E53" s="25"/>
      <c r="F53" s="25"/>
    </row>
    <row r="54" spans="1:6" ht="25.5" customHeight="1">
      <c r="A54" s="12"/>
      <c r="B54" s="12"/>
      <c r="C54" s="26"/>
      <c r="D54" s="25" t="s">
        <v>73</v>
      </c>
      <c r="E54" s="25"/>
      <c r="F54" s="26"/>
    </row>
    <row r="55" spans="1:6" ht="25.5" customHeight="1">
      <c r="A55" s="12"/>
      <c r="B55" s="12"/>
      <c r="C55" s="26"/>
      <c r="D55" s="111" t="s">
        <v>74</v>
      </c>
      <c r="E55" s="111"/>
      <c r="F55" s="26"/>
    </row>
    <row r="56" spans="1:6" ht="25.5" customHeight="1">
      <c r="A56" s="12"/>
      <c r="B56" s="12"/>
      <c r="C56" s="26"/>
      <c r="D56" s="88"/>
      <c r="E56" s="88"/>
      <c r="F56" s="26"/>
    </row>
    <row r="57" spans="1:6" ht="25.5" customHeight="1">
      <c r="A57" s="12"/>
      <c r="B57" s="12"/>
      <c r="C57" s="26"/>
      <c r="D57" s="88"/>
      <c r="E57" s="88"/>
      <c r="F57" s="26"/>
    </row>
    <row r="58" spans="1:6" ht="25.5" customHeight="1"/>
    <row r="59" spans="1:6" ht="25.5" customHeight="1"/>
    <row r="60" spans="1:6" ht="25.5" customHeight="1"/>
    <row r="61" spans="1:6" ht="25.5" customHeight="1">
      <c r="A61" s="106" t="s">
        <v>0</v>
      </c>
      <c r="B61" s="106"/>
      <c r="C61" s="106"/>
      <c r="D61" s="106"/>
      <c r="E61" s="106"/>
      <c r="F61" s="106"/>
    </row>
    <row r="62" spans="1:6" ht="25.5" customHeight="1">
      <c r="A62" s="106" t="s">
        <v>52</v>
      </c>
      <c r="B62" s="106"/>
      <c r="C62" s="106"/>
      <c r="D62" s="106"/>
      <c r="E62" s="106"/>
      <c r="F62" s="106"/>
    </row>
    <row r="63" spans="1:6" ht="25.5" customHeight="1">
      <c r="A63" s="106" t="s">
        <v>56</v>
      </c>
      <c r="B63" s="106"/>
      <c r="C63" s="106"/>
      <c r="D63" s="106"/>
      <c r="E63" s="106"/>
      <c r="F63" s="106"/>
    </row>
    <row r="64" spans="1:6" ht="25.5" customHeight="1">
      <c r="A64" s="105" t="s">
        <v>59</v>
      </c>
      <c r="B64" s="105"/>
      <c r="C64" s="105"/>
      <c r="D64" s="105"/>
      <c r="E64" s="105"/>
      <c r="F64" s="105"/>
    </row>
    <row r="65" spans="1:6" ht="25.5" customHeight="1">
      <c r="A65" s="4" t="s">
        <v>1</v>
      </c>
      <c r="B65" s="4" t="s">
        <v>2</v>
      </c>
      <c r="C65" s="107" t="s">
        <v>3</v>
      </c>
      <c r="D65" s="108"/>
      <c r="E65" s="108"/>
      <c r="F65" s="109"/>
    </row>
    <row r="66" spans="1:6" ht="25.5" customHeight="1">
      <c r="A66" s="5"/>
      <c r="B66" s="5"/>
      <c r="C66" s="19" t="s">
        <v>4</v>
      </c>
      <c r="D66" s="20" t="s">
        <v>21</v>
      </c>
      <c r="E66" s="19" t="s">
        <v>22</v>
      </c>
      <c r="F66" s="20" t="s">
        <v>23</v>
      </c>
    </row>
    <row r="67" spans="1:6" ht="25.5" customHeight="1">
      <c r="A67" s="10">
        <v>1</v>
      </c>
      <c r="B67" s="8" t="s">
        <v>8</v>
      </c>
      <c r="C67" s="21">
        <f>D67+E67+F67</f>
        <v>414000</v>
      </c>
      <c r="D67" s="22">
        <v>138000</v>
      </c>
      <c r="E67" s="22">
        <v>138000</v>
      </c>
      <c r="F67" s="22">
        <v>138000</v>
      </c>
    </row>
    <row r="68" spans="1:6" s="2" customFormat="1" ht="25.5" customHeight="1">
      <c r="A68" s="47">
        <v>2</v>
      </c>
      <c r="B68" s="40" t="s">
        <v>9</v>
      </c>
      <c r="C68" s="41">
        <f t="shared" ref="C68:C73" si="2">D68+E68+F68</f>
        <v>30000</v>
      </c>
      <c r="D68" s="41">
        <v>10000</v>
      </c>
      <c r="E68" s="24">
        <v>10000</v>
      </c>
      <c r="F68" s="41">
        <v>10000</v>
      </c>
    </row>
    <row r="69" spans="1:6" s="2" customFormat="1" ht="25.5" customHeight="1">
      <c r="A69" s="47">
        <v>3</v>
      </c>
      <c r="B69" s="40" t="s">
        <v>10</v>
      </c>
      <c r="C69" s="41">
        <f t="shared" si="2"/>
        <v>600000</v>
      </c>
      <c r="D69" s="41">
        <v>100000</v>
      </c>
      <c r="E69" s="24">
        <v>400000</v>
      </c>
      <c r="F69" s="41">
        <v>100000</v>
      </c>
    </row>
    <row r="70" spans="1:6" ht="25.5" customHeight="1">
      <c r="A70" s="47">
        <v>4</v>
      </c>
      <c r="B70" s="40" t="s">
        <v>11</v>
      </c>
      <c r="C70" s="41">
        <f t="shared" si="2"/>
        <v>840000</v>
      </c>
      <c r="D70" s="41">
        <v>800000</v>
      </c>
      <c r="E70" s="24">
        <v>20000</v>
      </c>
      <c r="F70" s="41">
        <v>20000</v>
      </c>
    </row>
    <row r="71" spans="1:6" ht="25.5" customHeight="1">
      <c r="A71" s="47">
        <v>5</v>
      </c>
      <c r="B71" s="40" t="s">
        <v>12</v>
      </c>
      <c r="C71" s="41">
        <f t="shared" si="2"/>
        <v>9000</v>
      </c>
      <c r="D71" s="41">
        <v>3000</v>
      </c>
      <c r="E71" s="24">
        <v>3000</v>
      </c>
      <c r="F71" s="41">
        <v>3000</v>
      </c>
    </row>
    <row r="72" spans="1:6" ht="25.5" customHeight="1">
      <c r="A72" s="47">
        <v>6</v>
      </c>
      <c r="B72" s="40" t="s">
        <v>13</v>
      </c>
      <c r="C72" s="41">
        <f t="shared" si="2"/>
        <v>0</v>
      </c>
      <c r="D72" s="41">
        <v>0</v>
      </c>
      <c r="E72" s="24">
        <v>0</v>
      </c>
      <c r="F72" s="41">
        <v>0</v>
      </c>
    </row>
    <row r="73" spans="1:6" ht="25.5" customHeight="1">
      <c r="A73" s="47">
        <v>7</v>
      </c>
      <c r="B73" s="40" t="s">
        <v>48</v>
      </c>
      <c r="C73" s="41">
        <f t="shared" si="2"/>
        <v>60000</v>
      </c>
      <c r="D73" s="41">
        <v>0</v>
      </c>
      <c r="E73" s="24">
        <v>0</v>
      </c>
      <c r="F73" s="41">
        <v>60000</v>
      </c>
    </row>
    <row r="74" spans="1:6" ht="25.5" customHeight="1">
      <c r="A74" s="5"/>
      <c r="B74" s="5" t="s">
        <v>4</v>
      </c>
      <c r="C74" s="32">
        <f>SUM(C67:C73)</f>
        <v>1953000</v>
      </c>
      <c r="D74" s="33">
        <f>SUM(D67:D73)</f>
        <v>1051000</v>
      </c>
      <c r="E74" s="32">
        <f>SUM(E67:E73)</f>
        <v>571000</v>
      </c>
      <c r="F74" s="33">
        <f>SUM(F67:F73)</f>
        <v>331000</v>
      </c>
    </row>
    <row r="75" spans="1:6" ht="25.5" customHeight="1"/>
    <row r="76" spans="1:6" ht="25.5" customHeight="1">
      <c r="A76" s="2" t="s">
        <v>16</v>
      </c>
    </row>
    <row r="77" spans="1:6" s="34" customFormat="1" ht="25.5" customHeight="1">
      <c r="A77" s="2"/>
      <c r="B77" s="11"/>
      <c r="C77" s="24"/>
      <c r="D77" s="24"/>
      <c r="E77" s="24"/>
      <c r="F77" s="24"/>
    </row>
    <row r="78" spans="1:6" ht="25.5" customHeight="1">
      <c r="B78" s="11"/>
      <c r="C78" s="24"/>
      <c r="D78" s="24"/>
      <c r="E78" s="24"/>
      <c r="F78" s="24"/>
    </row>
    <row r="79" spans="1:6" ht="25.5" customHeight="1">
      <c r="B79" s="11"/>
      <c r="C79" s="24"/>
      <c r="D79" s="24"/>
      <c r="E79" s="24"/>
      <c r="F79" s="24"/>
    </row>
    <row r="80" spans="1:6" ht="25.5" customHeight="1">
      <c r="B80" s="11"/>
      <c r="C80" s="24"/>
      <c r="D80" s="24"/>
      <c r="E80" s="24"/>
      <c r="F80" s="24"/>
    </row>
    <row r="81" spans="1:6" ht="25.5" customHeight="1"/>
    <row r="82" spans="1:6" ht="25.5" customHeight="1">
      <c r="A82" s="12"/>
    </row>
    <row r="83" spans="1:6" ht="25.5" customHeight="1">
      <c r="A83" s="3"/>
      <c r="B83" s="3"/>
      <c r="C83" s="25"/>
      <c r="D83" s="25" t="s">
        <v>73</v>
      </c>
      <c r="E83" s="25"/>
      <c r="F83" s="25"/>
    </row>
    <row r="84" spans="1:6" ht="25.5" customHeight="1">
      <c r="A84" s="12"/>
      <c r="B84" s="12"/>
      <c r="C84" s="26"/>
      <c r="D84" s="111" t="s">
        <v>74</v>
      </c>
      <c r="E84" s="111"/>
      <c r="F84" s="26"/>
    </row>
    <row r="85" spans="1:6" ht="25.5" customHeight="1">
      <c r="A85" s="12"/>
      <c r="B85" s="12"/>
      <c r="C85" s="26"/>
      <c r="D85" s="88"/>
      <c r="E85" s="88"/>
      <c r="F85" s="26"/>
    </row>
    <row r="86" spans="1:6" ht="25.5" customHeight="1">
      <c r="A86" s="12"/>
      <c r="B86" s="12"/>
      <c r="C86" s="26"/>
      <c r="D86" s="88"/>
      <c r="E86" s="88"/>
      <c r="F86" s="26"/>
    </row>
    <row r="87" spans="1:6" ht="25.5" customHeight="1">
      <c r="A87" s="12"/>
      <c r="B87" s="12"/>
      <c r="C87" s="26"/>
      <c r="D87" s="88"/>
      <c r="E87" s="88"/>
      <c r="F87" s="26"/>
    </row>
    <row r="88" spans="1:6" ht="25.5" customHeight="1"/>
    <row r="89" spans="1:6" ht="25.5" customHeight="1"/>
    <row r="90" spans="1:6" ht="25.5" customHeight="1"/>
    <row r="91" spans="1:6" ht="25.5" customHeight="1">
      <c r="A91" s="106" t="s">
        <v>0</v>
      </c>
      <c r="B91" s="106"/>
      <c r="C91" s="106"/>
      <c r="D91" s="106"/>
      <c r="E91" s="106"/>
      <c r="F91" s="106"/>
    </row>
    <row r="92" spans="1:6" ht="25.5" customHeight="1">
      <c r="A92" s="106" t="s">
        <v>52</v>
      </c>
      <c r="B92" s="106"/>
      <c r="C92" s="106"/>
      <c r="D92" s="106"/>
      <c r="E92" s="106"/>
      <c r="F92" s="106"/>
    </row>
    <row r="93" spans="1:6" ht="25.5" customHeight="1">
      <c r="A93" s="106" t="s">
        <v>56</v>
      </c>
      <c r="B93" s="106"/>
      <c r="C93" s="106"/>
      <c r="D93" s="106"/>
      <c r="E93" s="106"/>
      <c r="F93" s="106"/>
    </row>
    <row r="94" spans="1:6" ht="25.5" customHeight="1">
      <c r="A94" s="106" t="s">
        <v>62</v>
      </c>
      <c r="B94" s="106"/>
      <c r="C94" s="106"/>
      <c r="D94" s="106"/>
      <c r="E94" s="106"/>
      <c r="F94" s="106"/>
    </row>
    <row r="95" spans="1:6" ht="25.5" customHeight="1">
      <c r="A95" s="4" t="s">
        <v>1</v>
      </c>
      <c r="B95" s="4" t="s">
        <v>2</v>
      </c>
      <c r="C95" s="107" t="s">
        <v>3</v>
      </c>
      <c r="D95" s="108"/>
      <c r="E95" s="108"/>
      <c r="F95" s="109"/>
    </row>
    <row r="96" spans="1:6" ht="25.5" customHeight="1">
      <c r="A96" s="5"/>
      <c r="B96" s="5"/>
      <c r="C96" s="19" t="s">
        <v>4</v>
      </c>
      <c r="D96" s="20" t="s">
        <v>24</v>
      </c>
      <c r="E96" s="19" t="s">
        <v>25</v>
      </c>
      <c r="F96" s="20" t="s">
        <v>26</v>
      </c>
    </row>
    <row r="97" spans="1:6" ht="25.5" customHeight="1">
      <c r="A97" s="10">
        <v>1</v>
      </c>
      <c r="B97" s="8" t="s">
        <v>8</v>
      </c>
      <c r="C97" s="21">
        <f>D97+E97+F97</f>
        <v>414000</v>
      </c>
      <c r="D97" s="22">
        <v>138000</v>
      </c>
      <c r="E97" s="22">
        <v>138000</v>
      </c>
      <c r="F97" s="22">
        <v>138000</v>
      </c>
    </row>
    <row r="98" spans="1:6" ht="25.5" customHeight="1">
      <c r="A98" s="47">
        <v>2</v>
      </c>
      <c r="B98" s="40" t="s">
        <v>9</v>
      </c>
      <c r="C98" s="41">
        <f t="shared" ref="C98:C103" si="3">D98+E98+F98</f>
        <v>30000</v>
      </c>
      <c r="D98" s="41">
        <v>10000</v>
      </c>
      <c r="E98" s="24">
        <v>10000</v>
      </c>
      <c r="F98" s="41">
        <v>10000</v>
      </c>
    </row>
    <row r="99" spans="1:6" ht="25.5" customHeight="1">
      <c r="A99" s="47">
        <v>3</v>
      </c>
      <c r="B99" s="40" t="s">
        <v>10</v>
      </c>
      <c r="C99" s="41">
        <f t="shared" si="3"/>
        <v>300000</v>
      </c>
      <c r="D99" s="41">
        <v>100000</v>
      </c>
      <c r="E99" s="24">
        <v>100000</v>
      </c>
      <c r="F99" s="41">
        <v>100000</v>
      </c>
    </row>
    <row r="100" spans="1:6" ht="25.5" customHeight="1">
      <c r="A100" s="47">
        <v>4</v>
      </c>
      <c r="B100" s="40" t="s">
        <v>11</v>
      </c>
      <c r="C100" s="41">
        <f t="shared" si="3"/>
        <v>40000</v>
      </c>
      <c r="D100" s="41">
        <v>20000</v>
      </c>
      <c r="E100" s="24">
        <v>10000</v>
      </c>
      <c r="F100" s="41">
        <v>10000</v>
      </c>
    </row>
    <row r="101" spans="1:6" ht="25.5" customHeight="1">
      <c r="A101" s="47">
        <v>5</v>
      </c>
      <c r="B101" s="40" t="s">
        <v>12</v>
      </c>
      <c r="C101" s="41">
        <f t="shared" si="3"/>
        <v>9000</v>
      </c>
      <c r="D101" s="41">
        <v>3000</v>
      </c>
      <c r="E101" s="24">
        <v>3000</v>
      </c>
      <c r="F101" s="41">
        <v>3000</v>
      </c>
    </row>
    <row r="102" spans="1:6" ht="25.5" customHeight="1">
      <c r="A102" s="47">
        <v>6</v>
      </c>
      <c r="B102" s="40" t="s">
        <v>13</v>
      </c>
      <c r="C102" s="41">
        <f t="shared" si="3"/>
        <v>1200000</v>
      </c>
      <c r="D102" s="41">
        <v>1200000</v>
      </c>
      <c r="E102" s="24">
        <v>0</v>
      </c>
      <c r="F102" s="41">
        <v>0</v>
      </c>
    </row>
    <row r="103" spans="1:6" ht="25.5" customHeight="1">
      <c r="A103" s="47">
        <v>7</v>
      </c>
      <c r="B103" s="40" t="s">
        <v>48</v>
      </c>
      <c r="C103" s="41">
        <f t="shared" si="3"/>
        <v>328000</v>
      </c>
      <c r="D103" s="41">
        <v>328000</v>
      </c>
      <c r="E103" s="24">
        <v>0</v>
      </c>
      <c r="F103" s="41">
        <v>0</v>
      </c>
    </row>
    <row r="104" spans="1:6" ht="25.5" customHeight="1">
      <c r="A104" s="5"/>
      <c r="B104" s="5" t="s">
        <v>4</v>
      </c>
      <c r="C104" s="32">
        <f>SUM(C97:C103)</f>
        <v>2321000</v>
      </c>
      <c r="D104" s="33">
        <f>SUM(D97:D103)</f>
        <v>1799000</v>
      </c>
      <c r="E104" s="32">
        <f>SUM(E97:E103)</f>
        <v>261000</v>
      </c>
      <c r="F104" s="33">
        <f>SUM(F97:F103)</f>
        <v>261000</v>
      </c>
    </row>
    <row r="105" spans="1:6" ht="25.5" customHeight="1"/>
    <row r="106" spans="1:6" ht="25.5" customHeight="1">
      <c r="A106" s="2" t="s">
        <v>16</v>
      </c>
    </row>
    <row r="107" spans="1:6" s="34" customFormat="1" ht="25.5" customHeight="1">
      <c r="A107" s="2"/>
      <c r="B107" s="11"/>
      <c r="C107" s="24"/>
      <c r="D107" s="24"/>
      <c r="E107" s="24"/>
      <c r="F107" s="24"/>
    </row>
    <row r="108" spans="1:6" ht="25.5" customHeight="1">
      <c r="B108" s="11"/>
      <c r="C108" s="24"/>
      <c r="D108" s="24"/>
      <c r="E108" s="24"/>
      <c r="F108" s="24"/>
    </row>
    <row r="109" spans="1:6" ht="25.5" customHeight="1">
      <c r="B109" s="11"/>
      <c r="C109" s="24"/>
      <c r="D109" s="24"/>
      <c r="E109" s="24"/>
      <c r="F109" s="24"/>
    </row>
    <row r="110" spans="1:6" ht="25.5" customHeight="1">
      <c r="B110" s="11"/>
      <c r="C110" s="24"/>
      <c r="D110" s="24"/>
      <c r="E110" s="24"/>
      <c r="F110" s="24"/>
    </row>
    <row r="111" spans="1:6" ht="25.5" customHeight="1"/>
    <row r="112" spans="1:6" ht="25.5" customHeight="1">
      <c r="A112" s="12"/>
      <c r="D112" s="23" t="s">
        <v>35</v>
      </c>
    </row>
    <row r="113" spans="1:6" ht="25.5" customHeight="1">
      <c r="A113" s="3"/>
      <c r="B113" s="3"/>
      <c r="C113" s="25"/>
      <c r="D113" s="25" t="s">
        <v>73</v>
      </c>
      <c r="E113" s="25"/>
      <c r="F113" s="25"/>
    </row>
    <row r="114" spans="1:6" ht="25.5" customHeight="1">
      <c r="A114" s="12"/>
      <c r="B114" s="12"/>
      <c r="C114" s="26"/>
      <c r="D114" s="111" t="s">
        <v>74</v>
      </c>
      <c r="E114" s="111"/>
      <c r="F114" s="26"/>
    </row>
    <row r="115" spans="1:6" ht="25.5" customHeight="1"/>
    <row r="116" spans="1:6" ht="25.5" customHeight="1"/>
    <row r="117" spans="1:6" ht="25.5" customHeight="1"/>
    <row r="118" spans="1:6" ht="25.5" customHeight="1">
      <c r="A118" s="15"/>
      <c r="B118" s="15"/>
      <c r="C118" s="29"/>
      <c r="D118" s="29"/>
      <c r="E118" s="29"/>
      <c r="F118" s="29"/>
    </row>
    <row r="119" spans="1:6" ht="25.5" customHeight="1">
      <c r="A119" s="15"/>
      <c r="B119" s="15"/>
      <c r="C119" s="29"/>
      <c r="D119" s="29"/>
      <c r="E119" s="29"/>
      <c r="F119" s="29"/>
    </row>
    <row r="120" spans="1:6" ht="25.5" customHeight="1">
      <c r="A120" s="15"/>
      <c r="B120" s="15"/>
      <c r="C120" s="29"/>
      <c r="D120" s="29"/>
      <c r="E120" s="29"/>
      <c r="F120" s="29"/>
    </row>
    <row r="121" spans="1:6" ht="25.5" customHeight="1">
      <c r="A121" s="15"/>
      <c r="B121" s="15"/>
      <c r="C121" s="29"/>
      <c r="D121" s="29"/>
      <c r="E121" s="29"/>
      <c r="F121" s="29"/>
    </row>
    <row r="122" spans="1:6" ht="25.5" customHeight="1">
      <c r="A122" s="15"/>
      <c r="B122" s="15"/>
      <c r="C122" s="29"/>
      <c r="D122" s="29"/>
      <c r="E122" s="29"/>
      <c r="F122" s="29"/>
    </row>
    <row r="123" spans="1:6" ht="25.5" customHeight="1">
      <c r="A123" s="15"/>
      <c r="B123" s="15"/>
      <c r="C123" s="29"/>
      <c r="D123" s="29"/>
      <c r="E123" s="29"/>
      <c r="F123" s="29"/>
    </row>
    <row r="124" spans="1:6" ht="25.5" customHeight="1">
      <c r="A124" s="16"/>
      <c r="B124" s="18"/>
      <c r="C124" s="30"/>
      <c r="D124" s="30"/>
      <c r="E124" s="30"/>
      <c r="F124" s="30"/>
    </row>
    <row r="125" spans="1:6" ht="25.5" customHeight="1">
      <c r="A125" s="16"/>
      <c r="B125" s="18"/>
      <c r="C125" s="30"/>
      <c r="D125" s="30"/>
      <c r="E125" s="30"/>
      <c r="F125" s="30"/>
    </row>
    <row r="126" spans="1:6" ht="25.5" customHeight="1">
      <c r="A126" s="16"/>
      <c r="B126" s="18"/>
      <c r="C126" s="30"/>
      <c r="D126" s="30"/>
      <c r="E126" s="30"/>
      <c r="F126" s="30"/>
    </row>
    <row r="127" spans="1:6" ht="25.5" customHeight="1">
      <c r="A127" s="16"/>
      <c r="B127" s="18"/>
      <c r="C127" s="30"/>
      <c r="D127" s="30"/>
      <c r="E127" s="30"/>
      <c r="F127" s="30"/>
    </row>
    <row r="128" spans="1:6" ht="25.5" customHeight="1">
      <c r="A128" s="16"/>
      <c r="B128" s="18"/>
      <c r="C128" s="30"/>
      <c r="D128" s="30"/>
      <c r="E128" s="30"/>
      <c r="F128" s="30"/>
    </row>
    <row r="129" spans="1:6" ht="25.5" customHeight="1">
      <c r="A129" s="16"/>
      <c r="B129" s="18"/>
      <c r="C129" s="30"/>
      <c r="D129" s="30"/>
      <c r="E129" s="30"/>
      <c r="F129" s="30"/>
    </row>
    <row r="130" spans="1:6" ht="25.5" customHeight="1">
      <c r="A130" s="16"/>
      <c r="B130" s="18"/>
      <c r="C130" s="30"/>
      <c r="D130" s="30"/>
      <c r="E130" s="30"/>
      <c r="F130" s="30"/>
    </row>
    <row r="131" spans="1:6" ht="25.5" customHeight="1">
      <c r="A131" s="16"/>
      <c r="B131" s="18"/>
      <c r="C131" s="30"/>
      <c r="D131" s="30"/>
      <c r="E131" s="30"/>
      <c r="F131" s="30"/>
    </row>
    <row r="132" spans="1:6" ht="25.5" customHeight="1">
      <c r="A132" s="16"/>
      <c r="B132" s="18"/>
      <c r="C132" s="30"/>
      <c r="D132" s="30"/>
      <c r="E132" s="30"/>
      <c r="F132" s="30"/>
    </row>
    <row r="133" spans="1:6" ht="25.5" customHeight="1">
      <c r="A133" s="16"/>
      <c r="B133" s="18"/>
      <c r="C133" s="30"/>
      <c r="D133" s="30"/>
      <c r="E133" s="30"/>
      <c r="F133" s="30"/>
    </row>
    <row r="134" spans="1:6" ht="25.5" customHeight="1">
      <c r="A134" s="16"/>
      <c r="B134" s="18"/>
      <c r="C134" s="30"/>
      <c r="D134" s="30"/>
      <c r="E134" s="30"/>
      <c r="F134" s="30"/>
    </row>
    <row r="135" spans="1:6" ht="25.5" customHeight="1">
      <c r="A135" s="16"/>
      <c r="B135" s="15"/>
      <c r="C135" s="30"/>
      <c r="D135" s="30"/>
      <c r="E135" s="30"/>
      <c r="F135" s="30"/>
    </row>
    <row r="136" spans="1:6" ht="25.5" customHeight="1">
      <c r="A136" s="16"/>
      <c r="B136" s="18"/>
      <c r="C136" s="30"/>
      <c r="D136" s="30"/>
      <c r="E136" s="30"/>
      <c r="F136" s="30"/>
    </row>
    <row r="137" spans="1:6" ht="25.5" customHeight="1">
      <c r="A137" s="16"/>
      <c r="B137" s="18"/>
      <c r="C137" s="30"/>
      <c r="D137" s="30"/>
      <c r="E137" s="30"/>
      <c r="F137" s="30"/>
    </row>
    <row r="138" spans="1:6" ht="25.5" customHeight="1">
      <c r="A138" s="16"/>
      <c r="B138" s="18"/>
      <c r="C138" s="30"/>
      <c r="D138" s="30"/>
      <c r="E138" s="30"/>
      <c r="F138" s="30"/>
    </row>
    <row r="139" spans="1:6" ht="25.5" customHeight="1">
      <c r="A139" s="16"/>
      <c r="B139" s="18"/>
      <c r="C139" s="30"/>
      <c r="D139" s="30"/>
      <c r="E139" s="30"/>
      <c r="F139" s="30"/>
    </row>
    <row r="140" spans="1:6" ht="25.5" customHeight="1">
      <c r="A140" s="16"/>
      <c r="B140" s="18"/>
      <c r="C140" s="30"/>
      <c r="D140" s="30"/>
      <c r="E140" s="30"/>
      <c r="F140" s="30"/>
    </row>
    <row r="141" spans="1:6" ht="25.5" customHeight="1">
      <c r="A141" s="16"/>
      <c r="B141" s="18"/>
      <c r="C141" s="30"/>
      <c r="D141" s="30"/>
      <c r="E141" s="30"/>
      <c r="F141" s="30"/>
    </row>
    <row r="142" spans="1:6" ht="25.5" customHeight="1">
      <c r="A142" s="16"/>
      <c r="B142" s="18"/>
      <c r="C142" s="30"/>
      <c r="D142" s="30"/>
      <c r="E142" s="30"/>
      <c r="F142" s="30"/>
    </row>
    <row r="143" spans="1:6" ht="25.5" customHeight="1">
      <c r="A143" s="17"/>
      <c r="B143" s="18"/>
      <c r="C143" s="30"/>
      <c r="D143" s="30"/>
      <c r="E143" s="30"/>
      <c r="F143" s="30"/>
    </row>
    <row r="144" spans="1:6" ht="25.5" customHeight="1">
      <c r="A144" s="18"/>
      <c r="B144" s="18"/>
      <c r="C144" s="30"/>
      <c r="D144" s="30"/>
      <c r="E144" s="30"/>
      <c r="F144" s="30"/>
    </row>
    <row r="145" spans="1:6" ht="25.5" customHeight="1">
      <c r="A145" s="17"/>
      <c r="B145" s="17"/>
      <c r="C145" s="31"/>
      <c r="D145" s="31"/>
      <c r="E145" s="31"/>
      <c r="F145" s="31"/>
    </row>
    <row r="146" spans="1:6" ht="25.5" customHeight="1">
      <c r="A146" s="16"/>
      <c r="B146" s="18"/>
      <c r="C146" s="30"/>
      <c r="D146" s="30"/>
      <c r="E146" s="30"/>
      <c r="F146" s="30"/>
    </row>
    <row r="147" spans="1:6" ht="25.5" customHeight="1">
      <c r="A147" s="16"/>
      <c r="B147" s="18"/>
      <c r="C147" s="30"/>
      <c r="D147" s="30"/>
      <c r="E147" s="30"/>
      <c r="F147" s="30"/>
    </row>
    <row r="148" spans="1:6" ht="25.5" customHeight="1">
      <c r="A148" s="16"/>
      <c r="B148" s="18"/>
      <c r="C148" s="30"/>
      <c r="D148" s="30"/>
      <c r="E148" s="30"/>
      <c r="F148" s="30"/>
    </row>
  </sheetData>
  <mergeCells count="26">
    <mergeCell ref="D114:E114"/>
    <mergeCell ref="D84:E84"/>
    <mergeCell ref="A91:F91"/>
    <mergeCell ref="A92:F92"/>
    <mergeCell ref="A93:F93"/>
    <mergeCell ref="A94:F94"/>
    <mergeCell ref="C95:F95"/>
    <mergeCell ref="A61:F61"/>
    <mergeCell ref="A62:F62"/>
    <mergeCell ref="A63:F63"/>
    <mergeCell ref="A64:F64"/>
    <mergeCell ref="C65:F65"/>
    <mergeCell ref="D55:E55"/>
    <mergeCell ref="J24:L24"/>
    <mergeCell ref="A31:F31"/>
    <mergeCell ref="A32:F32"/>
    <mergeCell ref="A33:F33"/>
    <mergeCell ref="A34:F34"/>
    <mergeCell ref="C35:F35"/>
    <mergeCell ref="A1:F1"/>
    <mergeCell ref="A2:F2"/>
    <mergeCell ref="A3:F3"/>
    <mergeCell ref="A4:F4"/>
    <mergeCell ref="C5:F5"/>
    <mergeCell ref="D25:E25"/>
    <mergeCell ref="D24:E24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topLeftCell="A136" zoomScale="142" zoomScaleNormal="142" workbookViewId="0">
      <selection activeCell="D112" sqref="D112"/>
    </sheetView>
  </sheetViews>
  <sheetFormatPr defaultRowHeight="25.5" customHeight="1"/>
  <cols>
    <col min="1" max="1" width="9.140625" style="2"/>
    <col min="2" max="2" width="27.28515625" style="1" customWidth="1"/>
    <col min="3" max="3" width="13.85546875" style="23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1.28515625" style="1" bestFit="1" customWidth="1"/>
    <col min="9" max="9" width="9.140625" style="1"/>
    <col min="10" max="10" width="11.28515625" style="1" bestFit="1" customWidth="1"/>
    <col min="11" max="16384" width="9.140625" style="1"/>
  </cols>
  <sheetData>
    <row r="1" spans="1:10" ht="25.5" customHeight="1">
      <c r="A1" s="106" t="s">
        <v>0</v>
      </c>
      <c r="B1" s="106"/>
      <c r="C1" s="106"/>
      <c r="D1" s="106"/>
      <c r="E1" s="106"/>
      <c r="F1" s="106"/>
    </row>
    <row r="2" spans="1:10" ht="25.5" customHeight="1">
      <c r="A2" s="106" t="s">
        <v>28</v>
      </c>
      <c r="B2" s="106"/>
      <c r="C2" s="106"/>
      <c r="D2" s="106"/>
      <c r="E2" s="106"/>
      <c r="F2" s="106"/>
    </row>
    <row r="3" spans="1:10" ht="25.5" customHeight="1">
      <c r="A3" s="106" t="s">
        <v>56</v>
      </c>
      <c r="B3" s="106"/>
      <c r="C3" s="106"/>
      <c r="D3" s="106"/>
      <c r="E3" s="106"/>
      <c r="F3" s="106"/>
    </row>
    <row r="4" spans="1:10" ht="25.5" customHeight="1">
      <c r="A4" s="106" t="s">
        <v>57</v>
      </c>
      <c r="B4" s="106"/>
      <c r="C4" s="106"/>
      <c r="D4" s="106"/>
      <c r="E4" s="106"/>
      <c r="F4" s="106"/>
    </row>
    <row r="5" spans="1:10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</row>
    <row r="6" spans="1:10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10" ht="25.5" customHeight="1">
      <c r="A7" s="10">
        <v>1</v>
      </c>
      <c r="B7" s="8" t="s">
        <v>8</v>
      </c>
      <c r="C7" s="21">
        <f>D7+E7+F7</f>
        <v>480000</v>
      </c>
      <c r="D7" s="22">
        <v>160000</v>
      </c>
      <c r="E7" s="22">
        <v>160000</v>
      </c>
      <c r="F7" s="22">
        <v>160000</v>
      </c>
      <c r="H7" s="35"/>
      <c r="J7" s="35"/>
    </row>
    <row r="8" spans="1:10" ht="25.5" customHeight="1">
      <c r="A8" s="47">
        <v>2</v>
      </c>
      <c r="B8" s="40" t="s">
        <v>9</v>
      </c>
      <c r="C8" s="41">
        <f t="shared" ref="C8:C13" si="0">D8+E8+F8</f>
        <v>30000</v>
      </c>
      <c r="D8" s="41">
        <v>10000</v>
      </c>
      <c r="E8" s="24">
        <v>10000</v>
      </c>
      <c r="F8" s="41">
        <v>10000</v>
      </c>
      <c r="H8" s="35"/>
      <c r="J8" s="35"/>
    </row>
    <row r="9" spans="1:10" ht="25.5" customHeight="1">
      <c r="A9" s="47">
        <v>3</v>
      </c>
      <c r="B9" s="40" t="s">
        <v>10</v>
      </c>
      <c r="C9" s="41">
        <f t="shared" si="0"/>
        <v>30000</v>
      </c>
      <c r="D9" s="41">
        <v>10000</v>
      </c>
      <c r="E9" s="24">
        <v>10000</v>
      </c>
      <c r="F9" s="41">
        <v>10000</v>
      </c>
      <c r="H9" s="35"/>
      <c r="J9" s="35"/>
    </row>
    <row r="10" spans="1:10" ht="25.5" customHeight="1">
      <c r="A10" s="47">
        <v>4</v>
      </c>
      <c r="B10" s="40" t="s">
        <v>11</v>
      </c>
      <c r="C10" s="41">
        <f t="shared" si="0"/>
        <v>30000</v>
      </c>
      <c r="D10" s="41">
        <v>10000</v>
      </c>
      <c r="E10" s="24">
        <v>10000</v>
      </c>
      <c r="F10" s="41">
        <v>10000</v>
      </c>
      <c r="H10" s="35"/>
    </row>
    <row r="11" spans="1:10" ht="25.5" customHeight="1">
      <c r="A11" s="47">
        <v>5</v>
      </c>
      <c r="B11" s="40" t="s">
        <v>12</v>
      </c>
      <c r="C11" s="41">
        <f t="shared" si="0"/>
        <v>0</v>
      </c>
      <c r="D11" s="41">
        <v>0</v>
      </c>
      <c r="E11" s="24">
        <v>0</v>
      </c>
      <c r="F11" s="41">
        <v>0</v>
      </c>
      <c r="H11" s="35"/>
    </row>
    <row r="12" spans="1:10" ht="25.5" customHeight="1">
      <c r="A12" s="47">
        <v>6</v>
      </c>
      <c r="B12" s="40" t="s">
        <v>13</v>
      </c>
      <c r="C12" s="41">
        <f t="shared" si="0"/>
        <v>0</v>
      </c>
      <c r="D12" s="41">
        <v>0</v>
      </c>
      <c r="E12" s="24">
        <v>0</v>
      </c>
      <c r="F12" s="41">
        <v>0</v>
      </c>
    </row>
    <row r="13" spans="1:10" ht="25.5" customHeight="1">
      <c r="A13" s="47">
        <v>7</v>
      </c>
      <c r="B13" s="40" t="s">
        <v>48</v>
      </c>
      <c r="C13" s="41">
        <f t="shared" si="0"/>
        <v>25000</v>
      </c>
      <c r="D13" s="41">
        <v>0</v>
      </c>
      <c r="E13" s="24">
        <v>25000</v>
      </c>
      <c r="F13" s="41">
        <v>0</v>
      </c>
    </row>
    <row r="14" spans="1:10" s="34" customFormat="1" ht="25.5" customHeight="1">
      <c r="A14" s="6"/>
      <c r="B14" s="6" t="s">
        <v>4</v>
      </c>
      <c r="C14" s="45">
        <f>SUM(C7:C13)</f>
        <v>595000</v>
      </c>
      <c r="D14" s="45">
        <f>SUM(D7:D13)</f>
        <v>190000</v>
      </c>
      <c r="E14" s="45">
        <f>SUM(E7:E13)</f>
        <v>215000</v>
      </c>
      <c r="F14" s="45">
        <f>SUM(F7:F13)</f>
        <v>190000</v>
      </c>
      <c r="H14" s="37"/>
      <c r="J14" s="37"/>
    </row>
    <row r="16" spans="1:10" ht="25.5" customHeight="1">
      <c r="A16" s="2" t="s">
        <v>16</v>
      </c>
    </row>
    <row r="17" spans="1:12" ht="25.5" customHeight="1">
      <c r="B17" s="11"/>
      <c r="C17" s="24"/>
      <c r="D17" s="24"/>
      <c r="E17" s="24"/>
      <c r="F17" s="24"/>
    </row>
    <row r="18" spans="1:12" ht="25.5" customHeight="1">
      <c r="B18" s="11"/>
      <c r="C18" s="24"/>
      <c r="D18" s="24"/>
      <c r="E18" s="24"/>
      <c r="F18" s="24"/>
    </row>
    <row r="19" spans="1:12" ht="25.5" customHeight="1">
      <c r="B19" s="11"/>
      <c r="C19" s="24"/>
      <c r="D19" s="24"/>
      <c r="E19" s="24"/>
      <c r="F19" s="24"/>
    </row>
    <row r="20" spans="1:12" ht="25.5" customHeight="1">
      <c r="B20" s="11"/>
      <c r="C20" s="24"/>
      <c r="D20" s="24"/>
      <c r="E20" s="24"/>
      <c r="F20" s="24"/>
    </row>
    <row r="22" spans="1:12" ht="25.5" customHeight="1">
      <c r="A22" s="12"/>
      <c r="J22" s="23"/>
      <c r="K22" s="23"/>
      <c r="L22" s="23"/>
    </row>
    <row r="23" spans="1:12" s="3" customFormat="1" ht="25.5" customHeight="1">
      <c r="C23" s="25"/>
      <c r="D23" s="25" t="s">
        <v>17</v>
      </c>
      <c r="E23" s="25"/>
      <c r="F23" s="25"/>
      <c r="J23" s="25"/>
      <c r="K23" s="25"/>
      <c r="L23" s="25"/>
    </row>
    <row r="24" spans="1:12" s="12" customFormat="1" ht="25.5" customHeight="1">
      <c r="C24" s="26"/>
      <c r="D24" s="104" t="s">
        <v>36</v>
      </c>
      <c r="E24" s="104"/>
      <c r="F24" s="26"/>
      <c r="J24" s="104"/>
      <c r="K24" s="104"/>
      <c r="L24" s="104"/>
    </row>
    <row r="25" spans="1:12" s="12" customFormat="1" ht="25.5" customHeight="1">
      <c r="C25" s="26"/>
      <c r="D25" s="88"/>
      <c r="E25" s="88"/>
      <c r="F25" s="26"/>
      <c r="J25" s="88"/>
      <c r="K25" s="88"/>
      <c r="L25" s="88"/>
    </row>
    <row r="26" spans="1:12" s="12" customFormat="1" ht="25.5" customHeight="1">
      <c r="C26" s="26"/>
      <c r="D26" s="88"/>
      <c r="E26" s="88"/>
      <c r="F26" s="26"/>
      <c r="J26" s="88"/>
      <c r="K26" s="88"/>
      <c r="L26" s="88"/>
    </row>
    <row r="27" spans="1:12" s="12" customFormat="1" ht="25.5" customHeight="1">
      <c r="C27" s="26"/>
      <c r="D27" s="88"/>
      <c r="E27" s="88"/>
      <c r="F27" s="26"/>
      <c r="J27" s="88"/>
      <c r="K27" s="88"/>
      <c r="L27" s="88"/>
    </row>
    <row r="31" spans="1:12" ht="25.5" customHeight="1">
      <c r="A31" s="106" t="s">
        <v>0</v>
      </c>
      <c r="B31" s="106"/>
      <c r="C31" s="106"/>
      <c r="D31" s="106"/>
      <c r="E31" s="106"/>
      <c r="F31" s="106"/>
    </row>
    <row r="32" spans="1:12" ht="25.5" customHeight="1">
      <c r="A32" s="106" t="s">
        <v>28</v>
      </c>
      <c r="B32" s="106"/>
      <c r="C32" s="106"/>
      <c r="D32" s="106"/>
      <c r="E32" s="106"/>
      <c r="F32" s="106"/>
    </row>
    <row r="33" spans="1:6" ht="25.5" customHeight="1">
      <c r="A33" s="106" t="s">
        <v>56</v>
      </c>
      <c r="B33" s="106"/>
      <c r="C33" s="106"/>
      <c r="D33" s="106"/>
      <c r="E33" s="106"/>
      <c r="F33" s="106"/>
    </row>
    <row r="34" spans="1:6" ht="25.5" customHeight="1">
      <c r="A34" s="106" t="s">
        <v>63</v>
      </c>
      <c r="B34" s="106"/>
      <c r="C34" s="106"/>
      <c r="D34" s="106"/>
      <c r="E34" s="106"/>
      <c r="F34" s="106"/>
    </row>
    <row r="35" spans="1:6" ht="25.5" customHeight="1">
      <c r="A35" s="4" t="s">
        <v>1</v>
      </c>
      <c r="B35" s="4" t="s">
        <v>2</v>
      </c>
      <c r="C35" s="107" t="s">
        <v>3</v>
      </c>
      <c r="D35" s="108"/>
      <c r="E35" s="108"/>
      <c r="F35" s="109"/>
    </row>
    <row r="36" spans="1:6" ht="25.5" customHeight="1">
      <c r="A36" s="5"/>
      <c r="B36" s="5"/>
      <c r="C36" s="19" t="s">
        <v>4</v>
      </c>
      <c r="D36" s="20" t="s">
        <v>18</v>
      </c>
      <c r="E36" s="19" t="s">
        <v>19</v>
      </c>
      <c r="F36" s="20" t="s">
        <v>20</v>
      </c>
    </row>
    <row r="37" spans="1:6" ht="25.5" customHeight="1">
      <c r="A37" s="10">
        <v>1</v>
      </c>
      <c r="B37" s="8" t="s">
        <v>8</v>
      </c>
      <c r="C37" s="21">
        <f>D37+E37+F37</f>
        <v>480000</v>
      </c>
      <c r="D37" s="22">
        <v>160000</v>
      </c>
      <c r="E37" s="22">
        <v>160000</v>
      </c>
      <c r="F37" s="22">
        <v>160000</v>
      </c>
    </row>
    <row r="38" spans="1:6" ht="25.5" customHeight="1">
      <c r="A38" s="47">
        <v>2</v>
      </c>
      <c r="B38" s="40" t="s">
        <v>9</v>
      </c>
      <c r="C38" s="41">
        <f t="shared" ref="C38:C43" si="1">D38+E38+F38</f>
        <v>90000</v>
      </c>
      <c r="D38" s="41">
        <v>30000</v>
      </c>
      <c r="E38" s="24">
        <v>30000</v>
      </c>
      <c r="F38" s="41">
        <v>30000</v>
      </c>
    </row>
    <row r="39" spans="1:6" ht="25.5" customHeight="1">
      <c r="A39" s="47">
        <v>3</v>
      </c>
      <c r="B39" s="40" t="s">
        <v>10</v>
      </c>
      <c r="C39" s="41">
        <f t="shared" si="1"/>
        <v>30000</v>
      </c>
      <c r="D39" s="41">
        <v>10000</v>
      </c>
      <c r="E39" s="24">
        <v>10000</v>
      </c>
      <c r="F39" s="41">
        <v>10000</v>
      </c>
    </row>
    <row r="40" spans="1:6" ht="25.5" customHeight="1">
      <c r="A40" s="47">
        <v>4</v>
      </c>
      <c r="B40" s="40" t="s">
        <v>11</v>
      </c>
      <c r="C40" s="41">
        <f t="shared" si="1"/>
        <v>20000</v>
      </c>
      <c r="D40" s="41">
        <v>0</v>
      </c>
      <c r="E40" s="24">
        <v>0</v>
      </c>
      <c r="F40" s="41">
        <v>20000</v>
      </c>
    </row>
    <row r="41" spans="1:6" ht="25.5" customHeight="1">
      <c r="A41" s="47">
        <v>5</v>
      </c>
      <c r="B41" s="40" t="s">
        <v>12</v>
      </c>
      <c r="C41" s="41">
        <f t="shared" si="1"/>
        <v>0</v>
      </c>
      <c r="D41" s="41">
        <v>0</v>
      </c>
      <c r="E41" s="24">
        <v>0</v>
      </c>
      <c r="F41" s="41">
        <v>0</v>
      </c>
    </row>
    <row r="42" spans="1:6" ht="25.5" customHeight="1">
      <c r="A42" s="47">
        <v>6</v>
      </c>
      <c r="B42" s="40" t="s">
        <v>13</v>
      </c>
      <c r="C42" s="41">
        <f t="shared" si="1"/>
        <v>0</v>
      </c>
      <c r="D42" s="41">
        <v>0</v>
      </c>
      <c r="E42" s="24">
        <v>0</v>
      </c>
      <c r="F42" s="41">
        <v>0</v>
      </c>
    </row>
    <row r="43" spans="1:6" ht="25.5" customHeight="1">
      <c r="A43" s="47">
        <v>7</v>
      </c>
      <c r="B43" s="40" t="s">
        <v>48</v>
      </c>
      <c r="C43" s="41">
        <f t="shared" si="1"/>
        <v>0</v>
      </c>
      <c r="D43" s="41">
        <v>0</v>
      </c>
      <c r="E43" s="24">
        <v>0</v>
      </c>
      <c r="F43" s="41">
        <v>0</v>
      </c>
    </row>
    <row r="44" spans="1:6" s="34" customFormat="1" ht="25.5" customHeight="1">
      <c r="A44" s="5"/>
      <c r="B44" s="5" t="s">
        <v>4</v>
      </c>
      <c r="C44" s="32">
        <f>SUM(C37:C43)</f>
        <v>620000</v>
      </c>
      <c r="D44" s="33">
        <f>SUM(D37:D43)</f>
        <v>200000</v>
      </c>
      <c r="E44" s="32">
        <f>SUM(E37:E43)</f>
        <v>200000</v>
      </c>
      <c r="F44" s="33">
        <f>SUM(F37:F43)</f>
        <v>220000</v>
      </c>
    </row>
    <row r="46" spans="1:6" ht="25.5" customHeight="1">
      <c r="A46" s="2" t="s">
        <v>16</v>
      </c>
    </row>
    <row r="47" spans="1:6" ht="25.5" customHeight="1">
      <c r="B47" s="11"/>
      <c r="C47" s="24"/>
      <c r="D47" s="24"/>
      <c r="E47" s="24"/>
      <c r="F47" s="24"/>
    </row>
    <row r="48" spans="1:6" ht="25.5" customHeight="1">
      <c r="B48" s="11"/>
      <c r="C48" s="24"/>
      <c r="D48" s="24"/>
      <c r="E48" s="24"/>
      <c r="F48" s="24"/>
    </row>
    <row r="49" spans="1:6" ht="25.5" customHeight="1">
      <c r="B49" s="11"/>
      <c r="C49" s="24"/>
      <c r="D49" s="24"/>
      <c r="E49" s="24"/>
      <c r="F49" s="24"/>
    </row>
    <row r="50" spans="1:6" ht="25.5" customHeight="1">
      <c r="B50" s="11"/>
      <c r="C50" s="24"/>
      <c r="D50" s="24"/>
      <c r="E50" s="24"/>
      <c r="F50" s="24"/>
    </row>
    <row r="52" spans="1:6" ht="25.5" customHeight="1">
      <c r="A52" s="12"/>
    </row>
    <row r="53" spans="1:6" ht="25.5" customHeight="1">
      <c r="A53" s="3"/>
      <c r="B53" s="3"/>
      <c r="C53" s="25"/>
      <c r="D53" s="25" t="s">
        <v>17</v>
      </c>
      <c r="E53" s="25"/>
      <c r="F53" s="25"/>
    </row>
    <row r="54" spans="1:6" ht="25.5" customHeight="1">
      <c r="A54" s="12"/>
      <c r="B54" s="12"/>
      <c r="C54" s="26"/>
      <c r="D54" s="104" t="s">
        <v>36</v>
      </c>
      <c r="E54" s="104"/>
      <c r="F54" s="26"/>
    </row>
    <row r="55" spans="1:6" ht="25.5" customHeight="1">
      <c r="A55" s="12"/>
      <c r="B55" s="12"/>
      <c r="C55" s="26"/>
      <c r="D55" s="88"/>
      <c r="E55" s="88"/>
      <c r="F55" s="26"/>
    </row>
    <row r="56" spans="1:6" ht="25.5" customHeight="1">
      <c r="A56" s="12"/>
      <c r="B56" s="12"/>
      <c r="C56" s="26"/>
      <c r="D56" s="88"/>
      <c r="E56" s="88"/>
      <c r="F56" s="26"/>
    </row>
    <row r="57" spans="1:6" ht="25.5" customHeight="1">
      <c r="A57" s="12"/>
      <c r="B57" s="12"/>
      <c r="C57" s="26"/>
      <c r="D57" s="88"/>
      <c r="E57" s="88"/>
      <c r="F57" s="26"/>
    </row>
    <row r="61" spans="1:6" ht="25.5" customHeight="1">
      <c r="A61" s="106" t="s">
        <v>0</v>
      </c>
      <c r="B61" s="106"/>
      <c r="C61" s="106"/>
      <c r="D61" s="106"/>
      <c r="E61" s="106"/>
      <c r="F61" s="106"/>
    </row>
    <row r="62" spans="1:6" ht="25.5" customHeight="1">
      <c r="A62" s="106" t="s">
        <v>28</v>
      </c>
      <c r="B62" s="106"/>
      <c r="C62" s="106"/>
      <c r="D62" s="106"/>
      <c r="E62" s="106"/>
      <c r="F62" s="106"/>
    </row>
    <row r="63" spans="1:6" ht="25.5" customHeight="1">
      <c r="A63" s="106" t="s">
        <v>56</v>
      </c>
      <c r="B63" s="106"/>
      <c r="C63" s="106"/>
      <c r="D63" s="106"/>
      <c r="E63" s="106"/>
      <c r="F63" s="106"/>
    </row>
    <row r="64" spans="1:6" ht="25.5" customHeight="1">
      <c r="A64" s="105" t="s">
        <v>59</v>
      </c>
      <c r="B64" s="105"/>
      <c r="C64" s="105"/>
      <c r="D64" s="105"/>
      <c r="E64" s="105"/>
      <c r="F64" s="105"/>
    </row>
    <row r="65" spans="1:6" ht="25.5" customHeight="1">
      <c r="A65" s="4" t="s">
        <v>1</v>
      </c>
      <c r="B65" s="4" t="s">
        <v>2</v>
      </c>
      <c r="C65" s="107" t="s">
        <v>3</v>
      </c>
      <c r="D65" s="108"/>
      <c r="E65" s="108"/>
      <c r="F65" s="109"/>
    </row>
    <row r="66" spans="1:6" ht="25.5" customHeight="1">
      <c r="A66" s="5"/>
      <c r="B66" s="5"/>
      <c r="C66" s="19" t="s">
        <v>4</v>
      </c>
      <c r="D66" s="20" t="s">
        <v>21</v>
      </c>
      <c r="E66" s="19" t="s">
        <v>22</v>
      </c>
      <c r="F66" s="20" t="s">
        <v>23</v>
      </c>
    </row>
    <row r="67" spans="1:6" ht="25.5" customHeight="1">
      <c r="A67" s="10">
        <v>1</v>
      </c>
      <c r="B67" s="8" t="s">
        <v>8</v>
      </c>
      <c r="C67" s="21">
        <f>D67+E67+F67</f>
        <v>495000</v>
      </c>
      <c r="D67" s="22">
        <v>165000</v>
      </c>
      <c r="E67" s="22">
        <v>165000</v>
      </c>
      <c r="F67" s="22">
        <v>165000</v>
      </c>
    </row>
    <row r="68" spans="1:6" s="2" customFormat="1" ht="25.5" customHeight="1">
      <c r="A68" s="47">
        <v>2</v>
      </c>
      <c r="B68" s="40" t="s">
        <v>9</v>
      </c>
      <c r="C68" s="41">
        <f t="shared" ref="C68:C73" si="2">D68+E68+F68</f>
        <v>60000</v>
      </c>
      <c r="D68" s="41">
        <v>20000</v>
      </c>
      <c r="E68" s="24">
        <v>20000</v>
      </c>
      <c r="F68" s="41">
        <v>20000</v>
      </c>
    </row>
    <row r="69" spans="1:6" s="2" customFormat="1" ht="25.5" customHeight="1">
      <c r="A69" s="47">
        <v>3</v>
      </c>
      <c r="B69" s="40" t="s">
        <v>10</v>
      </c>
      <c r="C69" s="41">
        <f t="shared" si="2"/>
        <v>30000</v>
      </c>
      <c r="D69" s="41">
        <v>10000</v>
      </c>
      <c r="E69" s="24">
        <v>10000</v>
      </c>
      <c r="F69" s="41">
        <v>10000</v>
      </c>
    </row>
    <row r="70" spans="1:6" ht="25.5" customHeight="1">
      <c r="A70" s="47">
        <v>4</v>
      </c>
      <c r="B70" s="40" t="s">
        <v>11</v>
      </c>
      <c r="C70" s="41">
        <f t="shared" si="2"/>
        <v>30000</v>
      </c>
      <c r="D70" s="41">
        <v>10000</v>
      </c>
      <c r="E70" s="24">
        <v>0</v>
      </c>
      <c r="F70" s="41">
        <v>20000</v>
      </c>
    </row>
    <row r="71" spans="1:6" ht="25.5" customHeight="1">
      <c r="A71" s="47">
        <v>5</v>
      </c>
      <c r="B71" s="40" t="s">
        <v>12</v>
      </c>
      <c r="C71" s="41">
        <f t="shared" si="2"/>
        <v>0</v>
      </c>
      <c r="D71" s="41">
        <v>0</v>
      </c>
      <c r="E71" s="24">
        <v>0</v>
      </c>
      <c r="F71" s="41">
        <v>0</v>
      </c>
    </row>
    <row r="72" spans="1:6" ht="25.5" customHeight="1">
      <c r="A72" s="47">
        <v>6</v>
      </c>
      <c r="B72" s="40" t="s">
        <v>13</v>
      </c>
      <c r="C72" s="41">
        <f t="shared" si="2"/>
        <v>0</v>
      </c>
      <c r="D72" s="41">
        <v>0</v>
      </c>
      <c r="E72" s="24">
        <v>0</v>
      </c>
      <c r="F72" s="41">
        <v>0</v>
      </c>
    </row>
    <row r="73" spans="1:6" ht="25.5" customHeight="1">
      <c r="A73" s="47">
        <v>7</v>
      </c>
      <c r="B73" s="40" t="s">
        <v>48</v>
      </c>
      <c r="C73" s="41">
        <f t="shared" si="2"/>
        <v>0</v>
      </c>
      <c r="D73" s="41">
        <v>0</v>
      </c>
      <c r="E73" s="24">
        <v>0</v>
      </c>
      <c r="F73" s="41">
        <v>0</v>
      </c>
    </row>
    <row r="74" spans="1:6" ht="25.5" customHeight="1">
      <c r="A74" s="5"/>
      <c r="B74" s="5" t="s">
        <v>4</v>
      </c>
      <c r="C74" s="32">
        <f>SUM(C67:C73)</f>
        <v>615000</v>
      </c>
      <c r="D74" s="33">
        <f>SUM(D67:D73)</f>
        <v>205000</v>
      </c>
      <c r="E74" s="32">
        <f>SUM(E67:E73)</f>
        <v>195000</v>
      </c>
      <c r="F74" s="33">
        <f>SUM(F67:F73)</f>
        <v>215000</v>
      </c>
    </row>
    <row r="76" spans="1:6" ht="25.5" customHeight="1">
      <c r="A76" s="2" t="s">
        <v>16</v>
      </c>
    </row>
    <row r="77" spans="1:6" s="34" customFormat="1" ht="25.5" customHeight="1">
      <c r="A77" s="2"/>
      <c r="B77" s="11"/>
      <c r="C77" s="24"/>
      <c r="D77" s="24"/>
      <c r="E77" s="24"/>
      <c r="F77" s="24"/>
    </row>
    <row r="78" spans="1:6" ht="25.5" customHeight="1">
      <c r="B78" s="11"/>
      <c r="C78" s="24"/>
      <c r="D78" s="24"/>
      <c r="E78" s="24"/>
      <c r="F78" s="24"/>
    </row>
    <row r="79" spans="1:6" ht="25.5" customHeight="1">
      <c r="B79" s="11"/>
      <c r="C79" s="24"/>
      <c r="D79" s="24"/>
      <c r="E79" s="24"/>
      <c r="F79" s="24"/>
    </row>
    <row r="80" spans="1:6" ht="25.5" customHeight="1">
      <c r="B80" s="11"/>
      <c r="C80" s="24"/>
      <c r="D80" s="24"/>
      <c r="E80" s="24"/>
      <c r="F80" s="24"/>
    </row>
    <row r="82" spans="1:6" ht="25.5" customHeight="1">
      <c r="A82" s="12"/>
    </row>
    <row r="83" spans="1:6" ht="25.5" customHeight="1">
      <c r="A83" s="3"/>
      <c r="B83" s="3"/>
      <c r="C83" s="25"/>
      <c r="D83" s="25" t="s">
        <v>17</v>
      </c>
      <c r="E83" s="25"/>
      <c r="F83" s="25"/>
    </row>
    <row r="84" spans="1:6" ht="25.5" customHeight="1">
      <c r="A84" s="12"/>
      <c r="B84" s="12"/>
      <c r="C84" s="26"/>
      <c r="D84" s="104" t="s">
        <v>36</v>
      </c>
      <c r="E84" s="104"/>
      <c r="F84" s="26"/>
    </row>
    <row r="85" spans="1:6" ht="25.5" customHeight="1">
      <c r="A85" s="12"/>
      <c r="B85" s="12"/>
      <c r="C85" s="26"/>
      <c r="D85" s="88"/>
      <c r="E85" s="88"/>
      <c r="F85" s="26"/>
    </row>
    <row r="86" spans="1:6" ht="25.5" customHeight="1">
      <c r="A86" s="12"/>
      <c r="B86" s="12"/>
      <c r="C86" s="26"/>
      <c r="D86" s="88"/>
      <c r="E86" s="88"/>
      <c r="F86" s="26"/>
    </row>
    <row r="87" spans="1:6" ht="25.5" customHeight="1">
      <c r="A87" s="12"/>
      <c r="B87" s="12"/>
      <c r="C87" s="26"/>
      <c r="D87" s="88"/>
      <c r="E87" s="88"/>
      <c r="F87" s="26"/>
    </row>
    <row r="91" spans="1:6" ht="25.5" customHeight="1">
      <c r="A91" s="106" t="s">
        <v>0</v>
      </c>
      <c r="B91" s="106"/>
      <c r="C91" s="106"/>
      <c r="D91" s="106"/>
      <c r="E91" s="106"/>
      <c r="F91" s="106"/>
    </row>
    <row r="92" spans="1:6" ht="25.5" customHeight="1">
      <c r="A92" s="106" t="s">
        <v>28</v>
      </c>
      <c r="B92" s="106"/>
      <c r="C92" s="106"/>
      <c r="D92" s="106"/>
      <c r="E92" s="106"/>
      <c r="F92" s="106"/>
    </row>
    <row r="93" spans="1:6" ht="25.5" customHeight="1">
      <c r="A93" s="106" t="s">
        <v>56</v>
      </c>
      <c r="B93" s="106"/>
      <c r="C93" s="106"/>
      <c r="D93" s="106"/>
      <c r="E93" s="106"/>
      <c r="F93" s="106"/>
    </row>
    <row r="94" spans="1:6" ht="25.5" customHeight="1">
      <c r="A94" s="106" t="s">
        <v>60</v>
      </c>
      <c r="B94" s="106"/>
      <c r="C94" s="106"/>
      <c r="D94" s="106"/>
      <c r="E94" s="106"/>
      <c r="F94" s="106"/>
    </row>
    <row r="95" spans="1:6" ht="25.5" customHeight="1">
      <c r="A95" s="4" t="s">
        <v>1</v>
      </c>
      <c r="B95" s="4" t="s">
        <v>2</v>
      </c>
      <c r="C95" s="107" t="s">
        <v>3</v>
      </c>
      <c r="D95" s="108"/>
      <c r="E95" s="108"/>
      <c r="F95" s="109"/>
    </row>
    <row r="96" spans="1:6" ht="25.5" customHeight="1">
      <c r="A96" s="5"/>
      <c r="B96" s="5"/>
      <c r="C96" s="19" t="s">
        <v>4</v>
      </c>
      <c r="D96" s="20" t="s">
        <v>24</v>
      </c>
      <c r="E96" s="19" t="s">
        <v>25</v>
      </c>
      <c r="F96" s="20" t="s">
        <v>26</v>
      </c>
    </row>
    <row r="97" spans="1:6" ht="25.5" customHeight="1">
      <c r="A97" s="10">
        <v>1</v>
      </c>
      <c r="B97" s="8" t="s">
        <v>8</v>
      </c>
      <c r="C97" s="21">
        <f>D97+E97+F97</f>
        <v>495000</v>
      </c>
      <c r="D97" s="22">
        <v>165000</v>
      </c>
      <c r="E97" s="22">
        <v>165000</v>
      </c>
      <c r="F97" s="22">
        <v>165000</v>
      </c>
    </row>
    <row r="98" spans="1:6" ht="25.5" customHeight="1">
      <c r="A98" s="47">
        <v>2</v>
      </c>
      <c r="B98" s="40" t="s">
        <v>9</v>
      </c>
      <c r="C98" s="41">
        <f t="shared" ref="C98:C103" si="3">D98+E98+F98</f>
        <v>60000</v>
      </c>
      <c r="D98" s="41">
        <v>20000</v>
      </c>
      <c r="E98" s="24">
        <v>20000</v>
      </c>
      <c r="F98" s="41">
        <v>20000</v>
      </c>
    </row>
    <row r="99" spans="1:6" ht="25.5" customHeight="1">
      <c r="A99" s="47">
        <v>3</v>
      </c>
      <c r="B99" s="40" t="s">
        <v>10</v>
      </c>
      <c r="C99" s="41">
        <f t="shared" si="3"/>
        <v>170000</v>
      </c>
      <c r="D99" s="41">
        <v>150000</v>
      </c>
      <c r="E99" s="24">
        <v>10000</v>
      </c>
      <c r="F99" s="41">
        <v>10000</v>
      </c>
    </row>
    <row r="100" spans="1:6" ht="25.5" customHeight="1">
      <c r="A100" s="47">
        <v>4</v>
      </c>
      <c r="B100" s="40" t="s">
        <v>11</v>
      </c>
      <c r="C100" s="41">
        <f t="shared" si="3"/>
        <v>40000</v>
      </c>
      <c r="D100" s="41">
        <v>20000</v>
      </c>
      <c r="E100" s="24">
        <v>20000</v>
      </c>
      <c r="F100" s="41">
        <v>0</v>
      </c>
    </row>
    <row r="101" spans="1:6" ht="25.5" customHeight="1">
      <c r="A101" s="47">
        <v>5</v>
      </c>
      <c r="B101" s="40" t="s">
        <v>12</v>
      </c>
      <c r="C101" s="41">
        <f t="shared" si="3"/>
        <v>0</v>
      </c>
      <c r="D101" s="41">
        <v>0</v>
      </c>
      <c r="E101" s="24">
        <v>0</v>
      </c>
      <c r="F101" s="41">
        <v>0</v>
      </c>
    </row>
    <row r="102" spans="1:6" ht="25.5" customHeight="1">
      <c r="A102" s="47">
        <v>6</v>
      </c>
      <c r="B102" s="40" t="s">
        <v>13</v>
      </c>
      <c r="C102" s="41">
        <f t="shared" si="3"/>
        <v>0</v>
      </c>
      <c r="D102" s="41">
        <v>0</v>
      </c>
      <c r="E102" s="24">
        <v>0</v>
      </c>
      <c r="F102" s="41">
        <v>0</v>
      </c>
    </row>
    <row r="103" spans="1:6" ht="25.5" customHeight="1">
      <c r="A103" s="47">
        <v>7</v>
      </c>
      <c r="B103" s="40" t="s">
        <v>48</v>
      </c>
      <c r="C103" s="41">
        <f t="shared" si="3"/>
        <v>0</v>
      </c>
      <c r="D103" s="41">
        <v>0</v>
      </c>
      <c r="E103" s="24">
        <v>0</v>
      </c>
      <c r="F103" s="41">
        <v>0</v>
      </c>
    </row>
    <row r="104" spans="1:6" ht="25.5" customHeight="1">
      <c r="A104" s="5"/>
      <c r="B104" s="5" t="s">
        <v>4</v>
      </c>
      <c r="C104" s="32">
        <f>SUM(C97:C103)</f>
        <v>765000</v>
      </c>
      <c r="D104" s="33">
        <f>SUM(D97:D103)</f>
        <v>355000</v>
      </c>
      <c r="E104" s="32">
        <f>SUM(E97:E103)</f>
        <v>215000</v>
      </c>
      <c r="F104" s="33">
        <f>SUM(F97:F103)</f>
        <v>195000</v>
      </c>
    </row>
    <row r="106" spans="1:6" ht="25.5" customHeight="1">
      <c r="A106" s="2" t="s">
        <v>16</v>
      </c>
    </row>
    <row r="107" spans="1:6" s="34" customFormat="1" ht="25.5" customHeight="1">
      <c r="A107" s="2"/>
      <c r="B107" s="11"/>
      <c r="C107" s="24"/>
      <c r="D107" s="24"/>
      <c r="E107" s="24"/>
      <c r="F107" s="24"/>
    </row>
    <row r="108" spans="1:6" ht="25.5" customHeight="1">
      <c r="B108" s="11"/>
      <c r="C108" s="24"/>
      <c r="D108" s="24"/>
      <c r="E108" s="24"/>
      <c r="F108" s="24"/>
    </row>
    <row r="109" spans="1:6" ht="25.5" customHeight="1">
      <c r="B109" s="11"/>
      <c r="C109" s="24"/>
      <c r="D109" s="24"/>
      <c r="E109" s="24"/>
      <c r="F109" s="24"/>
    </row>
    <row r="110" spans="1:6" ht="25.5" customHeight="1">
      <c r="B110" s="11"/>
      <c r="C110" s="24"/>
      <c r="D110" s="24"/>
      <c r="E110" s="24"/>
      <c r="F110" s="24"/>
    </row>
    <row r="112" spans="1:6" ht="25.5" customHeight="1">
      <c r="A112" s="12"/>
    </row>
    <row r="113" spans="1:6" ht="25.5" customHeight="1">
      <c r="A113" s="3"/>
      <c r="B113" s="3"/>
      <c r="C113" s="25"/>
      <c r="D113" s="25" t="s">
        <v>17</v>
      </c>
      <c r="E113" s="25"/>
      <c r="F113" s="25"/>
    </row>
    <row r="114" spans="1:6" ht="25.5" customHeight="1">
      <c r="A114" s="12"/>
      <c r="B114" s="12"/>
      <c r="C114" s="26"/>
      <c r="D114" s="104" t="s">
        <v>36</v>
      </c>
      <c r="E114" s="104"/>
      <c r="F114" s="26"/>
    </row>
    <row r="118" spans="1:6" ht="25.5" customHeight="1">
      <c r="A118" s="15"/>
      <c r="B118" s="15"/>
      <c r="C118" s="29"/>
      <c r="D118" s="29"/>
      <c r="E118" s="29"/>
      <c r="F118" s="29"/>
    </row>
    <row r="119" spans="1:6" ht="25.5" customHeight="1">
      <c r="A119" s="15"/>
      <c r="B119" s="15"/>
      <c r="C119" s="29"/>
      <c r="D119" s="29"/>
      <c r="E119" s="29"/>
      <c r="F119" s="29"/>
    </row>
    <row r="120" spans="1:6" ht="25.5" customHeight="1">
      <c r="A120" s="15"/>
      <c r="B120" s="15"/>
      <c r="C120" s="29"/>
      <c r="D120" s="29"/>
      <c r="E120" s="29"/>
      <c r="F120" s="29"/>
    </row>
    <row r="121" spans="1:6" ht="25.5" customHeight="1">
      <c r="A121" s="15"/>
      <c r="B121" s="15"/>
      <c r="C121" s="29"/>
      <c r="D121" s="29"/>
      <c r="E121" s="29"/>
      <c r="F121" s="29"/>
    </row>
    <row r="122" spans="1:6" ht="25.5" customHeight="1">
      <c r="A122" s="15"/>
      <c r="B122" s="15"/>
      <c r="C122" s="29"/>
      <c r="D122" s="29"/>
      <c r="E122" s="29"/>
      <c r="F122" s="29"/>
    </row>
    <row r="123" spans="1:6" ht="25.5" customHeight="1">
      <c r="A123" s="15"/>
      <c r="B123" s="15"/>
      <c r="C123" s="29"/>
      <c r="D123" s="29"/>
      <c r="E123" s="29"/>
      <c r="F123" s="29"/>
    </row>
    <row r="124" spans="1:6" ht="25.5" customHeight="1">
      <c r="A124" s="16"/>
      <c r="B124" s="18"/>
      <c r="C124" s="30"/>
      <c r="D124" s="30"/>
      <c r="E124" s="30"/>
      <c r="F124" s="30"/>
    </row>
    <row r="125" spans="1:6" ht="25.5" customHeight="1">
      <c r="A125" s="16"/>
      <c r="B125" s="18"/>
      <c r="C125" s="30"/>
      <c r="D125" s="30"/>
      <c r="E125" s="30"/>
      <c r="F125" s="30"/>
    </row>
    <row r="126" spans="1:6" ht="25.5" customHeight="1">
      <c r="A126" s="16"/>
      <c r="B126" s="18"/>
      <c r="C126" s="30"/>
      <c r="D126" s="30"/>
      <c r="E126" s="30"/>
      <c r="F126" s="30"/>
    </row>
    <row r="127" spans="1:6" ht="25.5" customHeight="1">
      <c r="A127" s="16"/>
      <c r="B127" s="18"/>
      <c r="C127" s="30"/>
      <c r="D127" s="30"/>
      <c r="E127" s="30"/>
      <c r="F127" s="30"/>
    </row>
    <row r="128" spans="1:6" ht="25.5" customHeight="1">
      <c r="A128" s="16"/>
      <c r="B128" s="18"/>
      <c r="C128" s="30"/>
      <c r="D128" s="30"/>
      <c r="E128" s="30"/>
      <c r="F128" s="30"/>
    </row>
    <row r="129" spans="1:6" ht="25.5" customHeight="1">
      <c r="A129" s="16"/>
      <c r="B129" s="18"/>
      <c r="C129" s="30"/>
      <c r="D129" s="30"/>
      <c r="E129" s="30"/>
      <c r="F129" s="30"/>
    </row>
    <row r="130" spans="1:6" ht="25.5" customHeight="1">
      <c r="A130" s="16"/>
      <c r="B130" s="18"/>
      <c r="C130" s="30"/>
      <c r="D130" s="30"/>
      <c r="E130" s="30"/>
      <c r="F130" s="30"/>
    </row>
    <row r="131" spans="1:6" ht="25.5" customHeight="1">
      <c r="A131" s="16"/>
      <c r="B131" s="18"/>
      <c r="C131" s="30"/>
      <c r="D131" s="30"/>
      <c r="E131" s="30"/>
      <c r="F131" s="30"/>
    </row>
    <row r="132" spans="1:6" ht="25.5" customHeight="1">
      <c r="A132" s="16"/>
      <c r="B132" s="18"/>
      <c r="C132" s="30"/>
      <c r="D132" s="30"/>
      <c r="E132" s="30"/>
      <c r="F132" s="30"/>
    </row>
    <row r="133" spans="1:6" ht="25.5" customHeight="1">
      <c r="A133" s="16"/>
      <c r="B133" s="18"/>
      <c r="C133" s="30"/>
      <c r="D133" s="30"/>
      <c r="E133" s="30"/>
      <c r="F133" s="30"/>
    </row>
    <row r="134" spans="1:6" ht="25.5" customHeight="1">
      <c r="A134" s="16"/>
      <c r="B134" s="18"/>
      <c r="C134" s="30"/>
      <c r="D134" s="30"/>
      <c r="E134" s="30"/>
      <c r="F134" s="30"/>
    </row>
    <row r="135" spans="1:6" ht="25.5" customHeight="1">
      <c r="A135" s="16"/>
      <c r="B135" s="15"/>
      <c r="C135" s="30"/>
      <c r="D135" s="30"/>
      <c r="E135" s="30"/>
      <c r="F135" s="30"/>
    </row>
    <row r="136" spans="1:6" ht="25.5" customHeight="1">
      <c r="A136" s="16"/>
      <c r="B136" s="18"/>
      <c r="C136" s="30"/>
      <c r="D136" s="30"/>
      <c r="E136" s="30"/>
      <c r="F136" s="30"/>
    </row>
    <row r="137" spans="1:6" ht="25.5" customHeight="1">
      <c r="A137" s="16"/>
      <c r="B137" s="18"/>
      <c r="C137" s="30"/>
      <c r="D137" s="30"/>
      <c r="E137" s="30"/>
      <c r="F137" s="30"/>
    </row>
    <row r="138" spans="1:6" ht="25.5" customHeight="1">
      <c r="A138" s="16"/>
      <c r="B138" s="18"/>
      <c r="C138" s="30"/>
      <c r="D138" s="30"/>
      <c r="E138" s="30"/>
      <c r="F138" s="30"/>
    </row>
    <row r="139" spans="1:6" ht="25.5" customHeight="1">
      <c r="A139" s="16"/>
      <c r="B139" s="18"/>
      <c r="C139" s="30"/>
      <c r="D139" s="30"/>
      <c r="E139" s="30"/>
      <c r="F139" s="30"/>
    </row>
    <row r="140" spans="1:6" ht="25.5" customHeight="1">
      <c r="A140" s="16"/>
      <c r="B140" s="18"/>
      <c r="C140" s="30"/>
      <c r="D140" s="30"/>
      <c r="E140" s="30"/>
      <c r="F140" s="30"/>
    </row>
    <row r="141" spans="1:6" ht="25.5" customHeight="1">
      <c r="A141" s="16"/>
      <c r="B141" s="18"/>
      <c r="C141" s="30"/>
      <c r="D141" s="30"/>
      <c r="E141" s="30"/>
      <c r="F141" s="30"/>
    </row>
    <row r="142" spans="1:6" ht="25.5" customHeight="1">
      <c r="A142" s="16"/>
      <c r="B142" s="18"/>
      <c r="C142" s="30"/>
      <c r="D142" s="30"/>
      <c r="E142" s="30"/>
      <c r="F142" s="30"/>
    </row>
    <row r="143" spans="1:6" ht="25.5" customHeight="1">
      <c r="A143" s="17"/>
      <c r="B143" s="18"/>
      <c r="C143" s="30"/>
      <c r="D143" s="30"/>
      <c r="E143" s="30"/>
      <c r="F143" s="30"/>
    </row>
    <row r="144" spans="1:6" ht="25.5" customHeight="1">
      <c r="A144" s="18"/>
      <c r="B144" s="18"/>
      <c r="C144" s="30"/>
      <c r="D144" s="30"/>
      <c r="E144" s="30"/>
      <c r="F144" s="30"/>
    </row>
    <row r="145" spans="1:6" ht="25.5" customHeight="1">
      <c r="A145" s="17"/>
      <c r="B145" s="17"/>
      <c r="C145" s="31"/>
      <c r="D145" s="31"/>
      <c r="E145" s="31"/>
      <c r="F145" s="31"/>
    </row>
    <row r="146" spans="1:6" ht="25.5" customHeight="1">
      <c r="A146" s="16"/>
      <c r="B146" s="18"/>
      <c r="C146" s="30"/>
      <c r="D146" s="30"/>
      <c r="E146" s="30"/>
      <c r="F146" s="30"/>
    </row>
    <row r="147" spans="1:6" ht="25.5" customHeight="1">
      <c r="A147" s="16"/>
      <c r="B147" s="18"/>
      <c r="C147" s="30"/>
      <c r="D147" s="30"/>
      <c r="E147" s="30"/>
      <c r="F147" s="30"/>
    </row>
    <row r="148" spans="1:6" ht="25.5" customHeight="1">
      <c r="A148" s="16"/>
      <c r="B148" s="18"/>
      <c r="C148" s="30"/>
      <c r="D148" s="30"/>
      <c r="E148" s="30"/>
      <c r="F148" s="30"/>
    </row>
  </sheetData>
  <mergeCells count="25">
    <mergeCell ref="C5:F5"/>
    <mergeCell ref="A1:F1"/>
    <mergeCell ref="A2:F2"/>
    <mergeCell ref="A3:F3"/>
    <mergeCell ref="A4:F4"/>
    <mergeCell ref="A63:F63"/>
    <mergeCell ref="A62:F62"/>
    <mergeCell ref="A34:F34"/>
    <mergeCell ref="J24:L24"/>
    <mergeCell ref="D24:E24"/>
    <mergeCell ref="D54:E54"/>
    <mergeCell ref="D84:E84"/>
    <mergeCell ref="A61:F61"/>
    <mergeCell ref="C95:F95"/>
    <mergeCell ref="A64:F64"/>
    <mergeCell ref="D114:E114"/>
    <mergeCell ref="C35:F35"/>
    <mergeCell ref="A31:F31"/>
    <mergeCell ref="A32:F32"/>
    <mergeCell ref="A33:F33"/>
    <mergeCell ref="A94:F94"/>
    <mergeCell ref="C65:F65"/>
    <mergeCell ref="A91:F91"/>
    <mergeCell ref="A92:F92"/>
    <mergeCell ref="A93:F93"/>
  </mergeCells>
  <phoneticPr fontId="4" type="noConversion"/>
  <pageMargins left="0.75" right="0.35" top="0.54" bottom="0.83" header="0.3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8"/>
  <sheetViews>
    <sheetView topLeftCell="A148" zoomScale="136" zoomScaleNormal="136" workbookViewId="0">
      <selection activeCell="D112" sqref="D112"/>
    </sheetView>
  </sheetViews>
  <sheetFormatPr defaultRowHeight="25.5" customHeight="1"/>
  <cols>
    <col min="1" max="1" width="9.140625" style="2"/>
    <col min="2" max="2" width="26.5703125" style="1" customWidth="1"/>
    <col min="3" max="3" width="13.85546875" style="23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3.7109375" style="1" customWidth="1"/>
    <col min="9" max="9" width="9.140625" style="1"/>
    <col min="10" max="10" width="12.7109375" style="1" bestFit="1" customWidth="1"/>
    <col min="11" max="16384" width="9.140625" style="1"/>
  </cols>
  <sheetData>
    <row r="1" spans="1:10" ht="25.5" customHeight="1">
      <c r="A1" s="106" t="s">
        <v>0</v>
      </c>
      <c r="B1" s="106"/>
      <c r="C1" s="106"/>
      <c r="D1" s="106"/>
      <c r="E1" s="106"/>
      <c r="F1" s="106"/>
    </row>
    <row r="2" spans="1:10" ht="25.5" customHeight="1">
      <c r="A2" s="106" t="s">
        <v>29</v>
      </c>
      <c r="B2" s="106"/>
      <c r="C2" s="106"/>
      <c r="D2" s="106"/>
      <c r="E2" s="106"/>
      <c r="F2" s="106"/>
    </row>
    <row r="3" spans="1:10" ht="25.5" customHeight="1">
      <c r="A3" s="106" t="s">
        <v>56</v>
      </c>
      <c r="B3" s="106"/>
      <c r="C3" s="106"/>
      <c r="D3" s="106"/>
      <c r="E3" s="106"/>
      <c r="F3" s="106"/>
    </row>
    <row r="4" spans="1:10" ht="25.5" customHeight="1">
      <c r="A4" s="106" t="s">
        <v>64</v>
      </c>
      <c r="B4" s="106"/>
      <c r="C4" s="106"/>
      <c r="D4" s="106"/>
      <c r="E4" s="106"/>
      <c r="F4" s="106"/>
    </row>
    <row r="5" spans="1:10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</row>
    <row r="6" spans="1:10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10" ht="25.5" customHeight="1">
      <c r="A7" s="10">
        <v>1</v>
      </c>
      <c r="B7" s="8" t="s">
        <v>8</v>
      </c>
      <c r="C7" s="21">
        <f>D7+E7+F7</f>
        <v>189000</v>
      </c>
      <c r="D7" s="22">
        <v>63000</v>
      </c>
      <c r="E7" s="22">
        <v>63000</v>
      </c>
      <c r="F7" s="22">
        <v>63000</v>
      </c>
      <c r="H7" s="35"/>
      <c r="J7" s="35"/>
    </row>
    <row r="8" spans="1:10" ht="25.5" customHeight="1">
      <c r="A8" s="47">
        <v>2</v>
      </c>
      <c r="B8" s="40" t="s">
        <v>9</v>
      </c>
      <c r="C8" s="41">
        <f t="shared" ref="C8:C13" si="0">D8+E8+F8</f>
        <v>15000</v>
      </c>
      <c r="D8" s="41">
        <v>5000</v>
      </c>
      <c r="E8" s="41">
        <v>5000</v>
      </c>
      <c r="F8" s="41">
        <v>5000</v>
      </c>
      <c r="H8" s="35"/>
      <c r="J8" s="35"/>
    </row>
    <row r="9" spans="1:10" ht="25.5" customHeight="1">
      <c r="A9" s="47">
        <v>3</v>
      </c>
      <c r="B9" s="40" t="s">
        <v>10</v>
      </c>
      <c r="C9" s="41">
        <f t="shared" si="0"/>
        <v>21000</v>
      </c>
      <c r="D9" s="41">
        <v>7000</v>
      </c>
      <c r="E9" s="41">
        <v>7000</v>
      </c>
      <c r="F9" s="41">
        <v>7000</v>
      </c>
      <c r="H9" s="35"/>
    </row>
    <row r="10" spans="1:10" ht="25.5" customHeight="1">
      <c r="A10" s="47">
        <v>4</v>
      </c>
      <c r="B10" s="40" t="s">
        <v>11</v>
      </c>
      <c r="C10" s="41">
        <f t="shared" si="0"/>
        <v>40000</v>
      </c>
      <c r="D10" s="41">
        <v>0</v>
      </c>
      <c r="E10" s="41">
        <v>20000</v>
      </c>
      <c r="F10" s="41">
        <v>20000</v>
      </c>
      <c r="H10" s="35"/>
      <c r="J10" s="35"/>
    </row>
    <row r="11" spans="1:10" ht="25.5" customHeight="1">
      <c r="A11" s="47">
        <v>5</v>
      </c>
      <c r="B11" s="40" t="s">
        <v>12</v>
      </c>
      <c r="C11" s="41">
        <f t="shared" si="0"/>
        <v>0</v>
      </c>
      <c r="D11" s="41">
        <v>0</v>
      </c>
      <c r="E11" s="41">
        <v>0</v>
      </c>
      <c r="F11" s="41">
        <v>0</v>
      </c>
      <c r="H11" s="35"/>
    </row>
    <row r="12" spans="1:10" ht="25.5" customHeight="1">
      <c r="A12" s="47">
        <v>6</v>
      </c>
      <c r="B12" s="40" t="s">
        <v>13</v>
      </c>
      <c r="C12" s="41">
        <f t="shared" si="0"/>
        <v>0</v>
      </c>
      <c r="D12" s="41">
        <v>0</v>
      </c>
      <c r="E12" s="41">
        <v>0</v>
      </c>
      <c r="F12" s="41">
        <v>0</v>
      </c>
      <c r="H12" s="35"/>
    </row>
    <row r="13" spans="1:10" ht="25.5" customHeight="1">
      <c r="A13" s="47">
        <v>7</v>
      </c>
      <c r="B13" s="40" t="s">
        <v>48</v>
      </c>
      <c r="C13" s="41">
        <f t="shared" si="0"/>
        <v>0</v>
      </c>
      <c r="D13" s="41">
        <v>0</v>
      </c>
      <c r="E13" s="41">
        <v>0</v>
      </c>
      <c r="F13" s="41">
        <v>0</v>
      </c>
      <c r="H13" s="35"/>
    </row>
    <row r="14" spans="1:10" s="34" customFormat="1" ht="25.5" customHeight="1">
      <c r="A14" s="5"/>
      <c r="B14" s="5" t="s">
        <v>4</v>
      </c>
      <c r="C14" s="45">
        <f>SUM(C7:C13)</f>
        <v>265000</v>
      </c>
      <c r="D14" s="33">
        <f>SUM(D7:D13)</f>
        <v>75000</v>
      </c>
      <c r="E14" s="32">
        <f>SUM(E7:E13)</f>
        <v>95000</v>
      </c>
      <c r="F14" s="33">
        <f>SUM(F7:F13)</f>
        <v>95000</v>
      </c>
      <c r="H14" s="35"/>
    </row>
    <row r="16" spans="1:10" ht="25.5" customHeight="1">
      <c r="A16" s="2" t="s">
        <v>16</v>
      </c>
    </row>
    <row r="17" spans="1:6" ht="25.5" customHeight="1">
      <c r="B17" s="11"/>
      <c r="C17" s="24"/>
      <c r="D17" s="24"/>
      <c r="E17" s="24"/>
      <c r="F17" s="24"/>
    </row>
    <row r="18" spans="1:6" ht="25.5" customHeight="1">
      <c r="B18" s="11"/>
      <c r="C18" s="24"/>
      <c r="D18" s="24"/>
      <c r="E18" s="24"/>
      <c r="F18" s="24"/>
    </row>
    <row r="19" spans="1:6" ht="25.5" customHeight="1">
      <c r="B19" s="11"/>
      <c r="C19" s="24"/>
      <c r="D19" s="24"/>
      <c r="E19" s="24"/>
      <c r="F19" s="24"/>
    </row>
    <row r="20" spans="1:6" ht="25.5" customHeight="1">
      <c r="B20" s="11"/>
      <c r="C20" s="24"/>
      <c r="D20" s="24"/>
      <c r="E20" s="24"/>
      <c r="F20" s="24"/>
    </row>
    <row r="22" spans="1:6" ht="25.5" customHeight="1">
      <c r="A22" s="12"/>
    </row>
    <row r="23" spans="1:6" s="3" customFormat="1" ht="25.5" customHeight="1">
      <c r="C23" s="25"/>
      <c r="D23" s="25" t="s">
        <v>44</v>
      </c>
      <c r="E23" s="25"/>
      <c r="F23" s="25"/>
    </row>
    <row r="24" spans="1:6" s="12" customFormat="1" ht="25.5" customHeight="1">
      <c r="C24" s="26"/>
      <c r="D24" s="104" t="s">
        <v>55</v>
      </c>
      <c r="E24" s="104"/>
      <c r="F24" s="26"/>
    </row>
    <row r="25" spans="1:6" s="12" customFormat="1" ht="25.5" customHeight="1">
      <c r="C25" s="26"/>
      <c r="D25" s="88"/>
      <c r="E25" s="88"/>
      <c r="F25" s="26"/>
    </row>
    <row r="26" spans="1:6" s="12" customFormat="1" ht="25.5" customHeight="1">
      <c r="C26" s="26"/>
      <c r="D26" s="88"/>
      <c r="E26" s="88"/>
      <c r="F26" s="26"/>
    </row>
    <row r="27" spans="1:6" s="12" customFormat="1" ht="25.5" customHeight="1">
      <c r="C27" s="26"/>
      <c r="D27" s="88"/>
      <c r="E27" s="88"/>
      <c r="F27" s="26"/>
    </row>
    <row r="31" spans="1:6" ht="25.5" customHeight="1">
      <c r="A31" s="106" t="s">
        <v>0</v>
      </c>
      <c r="B31" s="106"/>
      <c r="C31" s="106"/>
      <c r="D31" s="106"/>
      <c r="E31" s="106"/>
      <c r="F31" s="106"/>
    </row>
    <row r="32" spans="1:6" ht="25.5" customHeight="1">
      <c r="A32" s="106" t="s">
        <v>29</v>
      </c>
      <c r="B32" s="106"/>
      <c r="C32" s="106"/>
      <c r="D32" s="106"/>
      <c r="E32" s="106"/>
      <c r="F32" s="106"/>
    </row>
    <row r="33" spans="1:6" ht="25.5" customHeight="1">
      <c r="A33" s="106" t="s">
        <v>56</v>
      </c>
      <c r="B33" s="106"/>
      <c r="C33" s="106"/>
      <c r="D33" s="106"/>
      <c r="E33" s="106"/>
      <c r="F33" s="106"/>
    </row>
    <row r="34" spans="1:6" ht="25.5" customHeight="1">
      <c r="A34" s="105" t="s">
        <v>58</v>
      </c>
      <c r="B34" s="105"/>
      <c r="C34" s="105"/>
      <c r="D34" s="105"/>
      <c r="E34" s="105"/>
      <c r="F34" s="105"/>
    </row>
    <row r="35" spans="1:6" ht="25.5" customHeight="1">
      <c r="A35" s="4" t="s">
        <v>1</v>
      </c>
      <c r="B35" s="4" t="s">
        <v>2</v>
      </c>
      <c r="C35" s="107" t="s">
        <v>3</v>
      </c>
      <c r="D35" s="108"/>
      <c r="E35" s="108"/>
      <c r="F35" s="109"/>
    </row>
    <row r="36" spans="1:6" ht="25.5" customHeight="1">
      <c r="A36" s="5"/>
      <c r="B36" s="5"/>
      <c r="C36" s="19" t="s">
        <v>4</v>
      </c>
      <c r="D36" s="20" t="s">
        <v>18</v>
      </c>
      <c r="E36" s="19" t="s">
        <v>19</v>
      </c>
      <c r="F36" s="20" t="s">
        <v>20</v>
      </c>
    </row>
    <row r="37" spans="1:6" ht="25.5" customHeight="1">
      <c r="A37" s="10">
        <v>1</v>
      </c>
      <c r="B37" s="8" t="s">
        <v>8</v>
      </c>
      <c r="C37" s="21">
        <f t="shared" ref="C37:C43" si="1">D37+E37+F37</f>
        <v>189000</v>
      </c>
      <c r="D37" s="22">
        <v>63000</v>
      </c>
      <c r="E37" s="22">
        <v>63000</v>
      </c>
      <c r="F37" s="22">
        <v>63000</v>
      </c>
    </row>
    <row r="38" spans="1:6" ht="25.5" customHeight="1">
      <c r="A38" s="47">
        <v>2</v>
      </c>
      <c r="B38" s="40" t="s">
        <v>9</v>
      </c>
      <c r="C38" s="41">
        <f t="shared" si="1"/>
        <v>15000</v>
      </c>
      <c r="D38" s="41">
        <v>5000</v>
      </c>
      <c r="E38" s="41">
        <v>5000</v>
      </c>
      <c r="F38" s="41">
        <v>5000</v>
      </c>
    </row>
    <row r="39" spans="1:6" ht="25.5" customHeight="1">
      <c r="A39" s="47">
        <v>3</v>
      </c>
      <c r="B39" s="40" t="s">
        <v>10</v>
      </c>
      <c r="C39" s="41">
        <f t="shared" si="1"/>
        <v>21000</v>
      </c>
      <c r="D39" s="41">
        <v>7000</v>
      </c>
      <c r="E39" s="24">
        <v>7000</v>
      </c>
      <c r="F39" s="41">
        <v>7000</v>
      </c>
    </row>
    <row r="40" spans="1:6" ht="25.5" customHeight="1">
      <c r="A40" s="47">
        <v>4</v>
      </c>
      <c r="B40" s="40" t="s">
        <v>11</v>
      </c>
      <c r="C40" s="41">
        <f t="shared" si="1"/>
        <v>40000</v>
      </c>
      <c r="D40" s="41">
        <v>0</v>
      </c>
      <c r="E40" s="41">
        <v>20000</v>
      </c>
      <c r="F40" s="41">
        <v>20000</v>
      </c>
    </row>
    <row r="41" spans="1:6" ht="25.5" customHeight="1">
      <c r="A41" s="47">
        <v>5</v>
      </c>
      <c r="B41" s="40" t="s">
        <v>12</v>
      </c>
      <c r="C41" s="41">
        <f t="shared" si="1"/>
        <v>0</v>
      </c>
      <c r="D41" s="41">
        <v>0</v>
      </c>
      <c r="E41" s="24">
        <v>0</v>
      </c>
      <c r="F41" s="41">
        <v>0</v>
      </c>
    </row>
    <row r="42" spans="1:6" ht="25.5" customHeight="1">
      <c r="A42" s="47">
        <v>6</v>
      </c>
      <c r="B42" s="40" t="s">
        <v>13</v>
      </c>
      <c r="C42" s="41">
        <f t="shared" si="1"/>
        <v>0</v>
      </c>
      <c r="D42" s="41">
        <v>0</v>
      </c>
      <c r="E42" s="24">
        <v>0</v>
      </c>
      <c r="F42" s="41">
        <v>0</v>
      </c>
    </row>
    <row r="43" spans="1:6" ht="25.5" customHeight="1">
      <c r="A43" s="48">
        <v>7</v>
      </c>
      <c r="B43" s="42" t="s">
        <v>48</v>
      </c>
      <c r="C43" s="44">
        <f t="shared" si="1"/>
        <v>100000</v>
      </c>
      <c r="D43" s="44">
        <v>100000</v>
      </c>
      <c r="E43" s="43">
        <v>0</v>
      </c>
      <c r="F43" s="44">
        <v>0</v>
      </c>
    </row>
    <row r="44" spans="1:6" s="34" customFormat="1" ht="25.5" customHeight="1">
      <c r="A44" s="5"/>
      <c r="B44" s="5" t="s">
        <v>4</v>
      </c>
      <c r="C44" s="32">
        <f>SUM(C37:C43)</f>
        <v>365000</v>
      </c>
      <c r="D44" s="33">
        <f>SUM(D37:D43)</f>
        <v>175000</v>
      </c>
      <c r="E44" s="32">
        <f>SUM(E37:E43)</f>
        <v>95000</v>
      </c>
      <c r="F44" s="33">
        <f>SUM(F37:F43)</f>
        <v>95000</v>
      </c>
    </row>
    <row r="46" spans="1:6" ht="25.5" customHeight="1">
      <c r="A46" s="2" t="s">
        <v>16</v>
      </c>
    </row>
    <row r="47" spans="1:6" ht="25.5" customHeight="1">
      <c r="B47" s="11"/>
      <c r="C47" s="24"/>
      <c r="D47" s="24"/>
      <c r="E47" s="24"/>
      <c r="F47" s="24"/>
    </row>
    <row r="48" spans="1:6" ht="25.5" customHeight="1">
      <c r="B48" s="11"/>
      <c r="C48" s="24"/>
      <c r="D48" s="24"/>
      <c r="E48" s="24"/>
      <c r="F48" s="24"/>
    </row>
    <row r="49" spans="1:6" ht="25.5" customHeight="1">
      <c r="B49" s="11"/>
      <c r="C49" s="24"/>
      <c r="D49" s="24"/>
      <c r="E49" s="24"/>
      <c r="F49" s="24"/>
    </row>
    <row r="50" spans="1:6" ht="25.5" customHeight="1">
      <c r="B50" s="11"/>
      <c r="C50" s="24"/>
      <c r="D50" s="24"/>
      <c r="E50" s="24"/>
      <c r="F50" s="24"/>
    </row>
    <row r="52" spans="1:6" ht="25.5" customHeight="1">
      <c r="A52" s="12"/>
    </row>
    <row r="53" spans="1:6" ht="25.5" customHeight="1">
      <c r="A53" s="3"/>
      <c r="B53" s="3"/>
      <c r="C53" s="25"/>
      <c r="D53" s="25" t="s">
        <v>44</v>
      </c>
      <c r="E53" s="25"/>
      <c r="F53" s="25"/>
    </row>
    <row r="54" spans="1:6" ht="25.5" customHeight="1">
      <c r="A54" s="12"/>
      <c r="B54" s="12"/>
      <c r="C54" s="26"/>
      <c r="D54" s="104" t="s">
        <v>55</v>
      </c>
      <c r="E54" s="104"/>
      <c r="F54" s="26"/>
    </row>
    <row r="55" spans="1:6" ht="25.5" customHeight="1">
      <c r="A55" s="12"/>
      <c r="B55" s="12"/>
      <c r="C55" s="26"/>
      <c r="D55" s="88"/>
      <c r="E55" s="88"/>
      <c r="F55" s="26"/>
    </row>
    <row r="56" spans="1:6" ht="25.5" customHeight="1">
      <c r="A56" s="12"/>
      <c r="B56" s="12"/>
      <c r="C56" s="26"/>
      <c r="D56" s="88"/>
      <c r="E56" s="88"/>
      <c r="F56" s="26"/>
    </row>
    <row r="57" spans="1:6" ht="25.5" customHeight="1">
      <c r="A57" s="12"/>
      <c r="B57" s="12"/>
      <c r="C57" s="26"/>
      <c r="D57" s="88"/>
      <c r="E57" s="88"/>
      <c r="F57" s="26"/>
    </row>
    <row r="61" spans="1:6" ht="25.5" customHeight="1">
      <c r="A61" s="106" t="s">
        <v>0</v>
      </c>
      <c r="B61" s="106"/>
      <c r="C61" s="106"/>
      <c r="D61" s="106"/>
      <c r="E61" s="106"/>
      <c r="F61" s="106"/>
    </row>
    <row r="62" spans="1:6" ht="25.5" customHeight="1">
      <c r="A62" s="106" t="s">
        <v>29</v>
      </c>
      <c r="B62" s="106"/>
      <c r="C62" s="106"/>
      <c r="D62" s="106"/>
      <c r="E62" s="106"/>
      <c r="F62" s="106"/>
    </row>
    <row r="63" spans="1:6" ht="25.5" customHeight="1">
      <c r="A63" s="106" t="s">
        <v>56</v>
      </c>
      <c r="B63" s="106"/>
      <c r="C63" s="106"/>
      <c r="D63" s="106"/>
      <c r="E63" s="106"/>
      <c r="F63" s="106"/>
    </row>
    <row r="64" spans="1:6" ht="25.5" customHeight="1">
      <c r="A64" s="105" t="s">
        <v>65</v>
      </c>
      <c r="B64" s="105"/>
      <c r="C64" s="105"/>
      <c r="D64" s="105"/>
      <c r="E64" s="105"/>
      <c r="F64" s="105"/>
    </row>
    <row r="65" spans="1:6" s="2" customFormat="1" ht="25.5" customHeight="1">
      <c r="A65" s="4" t="s">
        <v>1</v>
      </c>
      <c r="B65" s="4" t="s">
        <v>2</v>
      </c>
      <c r="C65" s="107" t="s">
        <v>3</v>
      </c>
      <c r="D65" s="108"/>
      <c r="E65" s="108"/>
      <c r="F65" s="109"/>
    </row>
    <row r="66" spans="1:6" s="2" customFormat="1" ht="25.5" customHeight="1">
      <c r="A66" s="5"/>
      <c r="B66" s="5"/>
      <c r="C66" s="19" t="s">
        <v>4</v>
      </c>
      <c r="D66" s="20" t="s">
        <v>21</v>
      </c>
      <c r="E66" s="19" t="s">
        <v>22</v>
      </c>
      <c r="F66" s="20" t="s">
        <v>23</v>
      </c>
    </row>
    <row r="67" spans="1:6" ht="25.5" customHeight="1">
      <c r="A67" s="10">
        <v>1</v>
      </c>
      <c r="B67" s="8" t="s">
        <v>8</v>
      </c>
      <c r="C67" s="21">
        <f t="shared" ref="C67:C72" si="2">D67+E67+F67</f>
        <v>195000</v>
      </c>
      <c r="D67" s="22">
        <v>65000</v>
      </c>
      <c r="E67" s="22">
        <v>65000</v>
      </c>
      <c r="F67" s="22">
        <v>65000</v>
      </c>
    </row>
    <row r="68" spans="1:6" ht="25.5" customHeight="1">
      <c r="A68" s="47">
        <v>2</v>
      </c>
      <c r="B68" s="40" t="s">
        <v>9</v>
      </c>
      <c r="C68" s="24">
        <f t="shared" si="2"/>
        <v>30000</v>
      </c>
      <c r="D68" s="41">
        <v>10000</v>
      </c>
      <c r="E68" s="41">
        <v>10000</v>
      </c>
      <c r="F68" s="41">
        <v>10000</v>
      </c>
    </row>
    <row r="69" spans="1:6" ht="25.5" customHeight="1">
      <c r="A69" s="47">
        <v>3</v>
      </c>
      <c r="B69" s="40" t="s">
        <v>10</v>
      </c>
      <c r="C69" s="24">
        <f t="shared" si="2"/>
        <v>30000</v>
      </c>
      <c r="D69" s="41">
        <v>10000</v>
      </c>
      <c r="E69" s="24">
        <v>10000</v>
      </c>
      <c r="F69" s="41">
        <v>10000</v>
      </c>
    </row>
    <row r="70" spans="1:6" ht="25.5" customHeight="1">
      <c r="A70" s="47">
        <v>4</v>
      </c>
      <c r="B70" s="40" t="s">
        <v>11</v>
      </c>
      <c r="C70" s="24">
        <f t="shared" si="2"/>
        <v>60000</v>
      </c>
      <c r="D70" s="41">
        <v>20000</v>
      </c>
      <c r="E70" s="24">
        <v>20000</v>
      </c>
      <c r="F70" s="41">
        <v>20000</v>
      </c>
    </row>
    <row r="71" spans="1:6" ht="25.5" customHeight="1">
      <c r="A71" s="47">
        <v>5</v>
      </c>
      <c r="B71" s="40" t="s">
        <v>12</v>
      </c>
      <c r="C71" s="24">
        <f t="shared" si="2"/>
        <v>0</v>
      </c>
      <c r="D71" s="41">
        <v>0</v>
      </c>
      <c r="E71" s="24">
        <v>0</v>
      </c>
      <c r="F71" s="41">
        <v>0</v>
      </c>
    </row>
    <row r="72" spans="1:6" ht="25.5" customHeight="1">
      <c r="A72" s="47">
        <v>6</v>
      </c>
      <c r="B72" s="40" t="s">
        <v>13</v>
      </c>
      <c r="C72" s="24">
        <f t="shared" si="2"/>
        <v>0</v>
      </c>
      <c r="D72" s="41">
        <v>0</v>
      </c>
      <c r="E72" s="24">
        <v>0</v>
      </c>
      <c r="F72" s="41">
        <v>0</v>
      </c>
    </row>
    <row r="73" spans="1:6" ht="25.5" customHeight="1">
      <c r="A73" s="47">
        <v>7</v>
      </c>
      <c r="B73" s="42" t="s">
        <v>48</v>
      </c>
      <c r="C73" s="43">
        <f>D73+E73+F73</f>
        <v>1260000</v>
      </c>
      <c r="D73" s="44">
        <v>400000</v>
      </c>
      <c r="E73" s="43">
        <v>60000</v>
      </c>
      <c r="F73" s="44">
        <v>800000</v>
      </c>
    </row>
    <row r="74" spans="1:6" s="34" customFormat="1" ht="25.5" customHeight="1">
      <c r="A74" s="5"/>
      <c r="B74" s="5" t="s">
        <v>4</v>
      </c>
      <c r="C74" s="32">
        <f>SUM(C67:C73)</f>
        <v>1575000</v>
      </c>
      <c r="D74" s="33">
        <f>SUM(D67:D73)</f>
        <v>505000</v>
      </c>
      <c r="E74" s="32">
        <f>SUM(E67:E73)</f>
        <v>165000</v>
      </c>
      <c r="F74" s="33">
        <f>SUM(F67:F73)</f>
        <v>905000</v>
      </c>
    </row>
    <row r="76" spans="1:6" ht="25.5" customHeight="1">
      <c r="A76" s="2" t="s">
        <v>16</v>
      </c>
    </row>
    <row r="77" spans="1:6" ht="25.5" customHeight="1">
      <c r="B77" s="11"/>
      <c r="C77" s="24"/>
      <c r="D77" s="24"/>
      <c r="E77" s="24"/>
      <c r="F77" s="24"/>
    </row>
    <row r="78" spans="1:6" ht="25.5" customHeight="1">
      <c r="B78" s="11"/>
      <c r="C78" s="24"/>
      <c r="D78" s="24"/>
      <c r="E78" s="24"/>
      <c r="F78" s="24"/>
    </row>
    <row r="79" spans="1:6" ht="25.5" customHeight="1">
      <c r="B79" s="11"/>
      <c r="C79" s="24"/>
      <c r="D79" s="24"/>
      <c r="E79" s="24"/>
      <c r="F79" s="24"/>
    </row>
    <row r="80" spans="1:6" ht="25.5" customHeight="1">
      <c r="B80" s="11"/>
      <c r="C80" s="24"/>
      <c r="D80" s="24"/>
      <c r="E80" s="24"/>
      <c r="F80" s="24"/>
    </row>
    <row r="82" spans="1:6" ht="25.5" customHeight="1">
      <c r="A82" s="12"/>
    </row>
    <row r="83" spans="1:6" ht="25.5" customHeight="1">
      <c r="A83" s="3"/>
      <c r="B83" s="3"/>
      <c r="C83" s="25"/>
      <c r="D83" s="25" t="s">
        <v>44</v>
      </c>
      <c r="E83" s="25"/>
      <c r="F83" s="25"/>
    </row>
    <row r="84" spans="1:6" ht="25.5" customHeight="1">
      <c r="A84" s="12"/>
      <c r="B84" s="12"/>
      <c r="C84" s="26"/>
      <c r="D84" s="104" t="s">
        <v>55</v>
      </c>
      <c r="E84" s="104"/>
      <c r="F84" s="26"/>
    </row>
    <row r="85" spans="1:6" ht="25.5" customHeight="1">
      <c r="A85" s="12"/>
      <c r="B85" s="12"/>
      <c r="C85" s="26"/>
      <c r="D85" s="88"/>
      <c r="E85" s="88"/>
      <c r="F85" s="26"/>
    </row>
    <row r="86" spans="1:6" ht="25.5" customHeight="1">
      <c r="A86" s="12"/>
      <c r="B86" s="12"/>
      <c r="C86" s="26"/>
      <c r="D86" s="88"/>
      <c r="E86" s="88"/>
      <c r="F86" s="26"/>
    </row>
    <row r="87" spans="1:6" ht="25.5" customHeight="1">
      <c r="A87" s="12"/>
      <c r="B87" s="12"/>
      <c r="C87" s="26"/>
      <c r="D87" s="88"/>
      <c r="E87" s="88"/>
      <c r="F87" s="26"/>
    </row>
    <row r="91" spans="1:6" ht="25.5" customHeight="1">
      <c r="A91" s="106" t="s">
        <v>0</v>
      </c>
      <c r="B91" s="106"/>
      <c r="C91" s="106"/>
      <c r="D91" s="106"/>
      <c r="E91" s="106"/>
      <c r="F91" s="106"/>
    </row>
    <row r="92" spans="1:6" ht="25.5" customHeight="1">
      <c r="A92" s="106" t="s">
        <v>29</v>
      </c>
      <c r="B92" s="106"/>
      <c r="C92" s="106"/>
      <c r="D92" s="106"/>
      <c r="E92" s="106"/>
      <c r="F92" s="106"/>
    </row>
    <row r="93" spans="1:6" ht="25.5" customHeight="1">
      <c r="A93" s="106" t="s">
        <v>56</v>
      </c>
      <c r="B93" s="106"/>
      <c r="C93" s="106"/>
      <c r="D93" s="106"/>
      <c r="E93" s="106"/>
      <c r="F93" s="106"/>
    </row>
    <row r="94" spans="1:6" ht="25.5" customHeight="1">
      <c r="A94" s="105" t="s">
        <v>60</v>
      </c>
      <c r="B94" s="105"/>
      <c r="C94" s="105"/>
      <c r="D94" s="105"/>
      <c r="E94" s="105"/>
      <c r="F94" s="105"/>
    </row>
    <row r="95" spans="1:6" ht="25.5" customHeight="1">
      <c r="A95" s="4" t="s">
        <v>1</v>
      </c>
      <c r="B95" s="4" t="s">
        <v>2</v>
      </c>
      <c r="C95" s="107" t="s">
        <v>3</v>
      </c>
      <c r="D95" s="108"/>
      <c r="E95" s="108"/>
      <c r="F95" s="109"/>
    </row>
    <row r="96" spans="1:6" ht="25.5" customHeight="1">
      <c r="A96" s="5"/>
      <c r="B96" s="5"/>
      <c r="C96" s="19" t="s">
        <v>4</v>
      </c>
      <c r="D96" s="20" t="s">
        <v>24</v>
      </c>
      <c r="E96" s="19" t="s">
        <v>25</v>
      </c>
      <c r="F96" s="20" t="s">
        <v>26</v>
      </c>
    </row>
    <row r="97" spans="1:6" ht="25.5" customHeight="1">
      <c r="A97" s="10">
        <v>1</v>
      </c>
      <c r="B97" s="8" t="s">
        <v>8</v>
      </c>
      <c r="C97" s="21">
        <f t="shared" ref="C97:C103" si="3">D97+E97+F97</f>
        <v>195000</v>
      </c>
      <c r="D97" s="22">
        <v>65000</v>
      </c>
      <c r="E97" s="22">
        <v>65000</v>
      </c>
      <c r="F97" s="22">
        <v>65000</v>
      </c>
    </row>
    <row r="98" spans="1:6" ht="25.5" customHeight="1">
      <c r="A98" s="47">
        <v>2</v>
      </c>
      <c r="B98" s="40" t="s">
        <v>9</v>
      </c>
      <c r="C98" s="24">
        <f t="shared" si="3"/>
        <v>30000</v>
      </c>
      <c r="D98" s="41">
        <v>10000</v>
      </c>
      <c r="E98" s="24">
        <v>10000</v>
      </c>
      <c r="F98" s="41">
        <v>10000</v>
      </c>
    </row>
    <row r="99" spans="1:6" ht="25.5" customHeight="1">
      <c r="A99" s="47">
        <v>3</v>
      </c>
      <c r="B99" s="40" t="s">
        <v>10</v>
      </c>
      <c r="C99" s="24">
        <f t="shared" si="3"/>
        <v>30000</v>
      </c>
      <c r="D99" s="41">
        <v>10000</v>
      </c>
      <c r="E99" s="24">
        <v>10000</v>
      </c>
      <c r="F99" s="41">
        <v>10000</v>
      </c>
    </row>
    <row r="100" spans="1:6" ht="25.5" customHeight="1">
      <c r="A100" s="47">
        <v>4</v>
      </c>
      <c r="B100" s="40" t="s">
        <v>11</v>
      </c>
      <c r="C100" s="24">
        <f t="shared" si="3"/>
        <v>30000</v>
      </c>
      <c r="D100" s="41">
        <v>0</v>
      </c>
      <c r="E100" s="41">
        <v>30000</v>
      </c>
      <c r="F100" s="41">
        <v>0</v>
      </c>
    </row>
    <row r="101" spans="1:6" ht="25.5" customHeight="1">
      <c r="A101" s="47">
        <v>5</v>
      </c>
      <c r="B101" s="40" t="s">
        <v>12</v>
      </c>
      <c r="C101" s="24">
        <f t="shared" si="3"/>
        <v>0</v>
      </c>
      <c r="D101" s="41">
        <v>0</v>
      </c>
      <c r="E101" s="24">
        <v>0</v>
      </c>
      <c r="F101" s="41">
        <v>0</v>
      </c>
    </row>
    <row r="102" spans="1:6" ht="25.5" customHeight="1">
      <c r="A102" s="47">
        <v>6</v>
      </c>
      <c r="B102" s="40" t="s">
        <v>13</v>
      </c>
      <c r="C102" s="24">
        <f t="shared" si="3"/>
        <v>0</v>
      </c>
      <c r="D102" s="41">
        <v>0</v>
      </c>
      <c r="E102" s="24">
        <v>0</v>
      </c>
      <c r="F102" s="41">
        <v>0</v>
      </c>
    </row>
    <row r="103" spans="1:6" ht="25.5" customHeight="1">
      <c r="A103" s="47">
        <v>7</v>
      </c>
      <c r="B103" s="42" t="s">
        <v>48</v>
      </c>
      <c r="C103" s="24">
        <f t="shared" si="3"/>
        <v>800000</v>
      </c>
      <c r="D103" s="41">
        <v>400000</v>
      </c>
      <c r="E103" s="24">
        <v>400000</v>
      </c>
      <c r="F103" s="41"/>
    </row>
    <row r="104" spans="1:6" s="34" customFormat="1" ht="25.5" customHeight="1">
      <c r="A104" s="5"/>
      <c r="B104" s="5" t="s">
        <v>4</v>
      </c>
      <c r="C104" s="32">
        <f>SUM(C97:C103)</f>
        <v>1085000</v>
      </c>
      <c r="D104" s="33">
        <f>SUM(D97:D103)</f>
        <v>485000</v>
      </c>
      <c r="E104" s="32">
        <f>SUM(E97:E103)</f>
        <v>515000</v>
      </c>
      <c r="F104" s="33">
        <f>SUM(F97:F103)</f>
        <v>85000</v>
      </c>
    </row>
    <row r="106" spans="1:6" ht="25.5" customHeight="1">
      <c r="A106" s="2" t="s">
        <v>16</v>
      </c>
    </row>
    <row r="107" spans="1:6" ht="25.5" customHeight="1">
      <c r="B107" s="11"/>
      <c r="C107" s="24"/>
      <c r="D107" s="24"/>
      <c r="E107" s="24"/>
      <c r="F107" s="24"/>
    </row>
    <row r="108" spans="1:6" ht="25.5" customHeight="1">
      <c r="B108" s="11"/>
      <c r="C108" s="24"/>
      <c r="D108" s="24"/>
      <c r="E108" s="24"/>
      <c r="F108" s="24"/>
    </row>
    <row r="109" spans="1:6" ht="25.5" customHeight="1">
      <c r="B109" s="11"/>
      <c r="C109" s="24"/>
      <c r="D109" s="24"/>
      <c r="E109" s="24"/>
      <c r="F109" s="24"/>
    </row>
    <row r="110" spans="1:6" ht="25.5" customHeight="1">
      <c r="B110" s="11"/>
      <c r="C110" s="24"/>
      <c r="D110" s="24"/>
      <c r="E110" s="24"/>
      <c r="F110" s="24"/>
    </row>
    <row r="112" spans="1:6" ht="25.5" customHeight="1">
      <c r="A112" s="12"/>
    </row>
    <row r="113" spans="1:6" ht="25.5" customHeight="1">
      <c r="A113" s="3"/>
      <c r="B113" s="3"/>
      <c r="C113" s="25"/>
      <c r="D113" s="25" t="s">
        <v>44</v>
      </c>
      <c r="E113" s="25"/>
      <c r="F113" s="25"/>
    </row>
    <row r="114" spans="1:6" ht="25.5" customHeight="1">
      <c r="A114" s="12"/>
      <c r="B114" s="12"/>
      <c r="C114" s="26"/>
      <c r="D114" s="104" t="s">
        <v>55</v>
      </c>
      <c r="E114" s="104"/>
      <c r="F114" s="26"/>
    </row>
    <row r="118" spans="1:6" ht="25.5" customHeight="1">
      <c r="A118" s="15"/>
      <c r="B118" s="15"/>
      <c r="C118" s="29"/>
      <c r="D118" s="29"/>
      <c r="E118" s="29"/>
      <c r="F118" s="29"/>
    </row>
    <row r="119" spans="1:6" ht="25.5" customHeight="1">
      <c r="A119" s="15"/>
      <c r="B119" s="15"/>
      <c r="C119" s="29"/>
      <c r="D119" s="29"/>
      <c r="E119" s="29"/>
      <c r="F119" s="29"/>
    </row>
    <row r="120" spans="1:6" ht="25.5" customHeight="1">
      <c r="A120" s="15"/>
      <c r="B120" s="15"/>
      <c r="C120" s="29"/>
      <c r="D120" s="29"/>
      <c r="E120" s="29"/>
      <c r="F120" s="29"/>
    </row>
    <row r="121" spans="1:6" ht="25.5" customHeight="1">
      <c r="A121" s="15"/>
      <c r="B121" s="15"/>
      <c r="C121" s="29"/>
      <c r="D121" s="29"/>
      <c r="E121" s="29"/>
      <c r="F121" s="29"/>
    </row>
    <row r="122" spans="1:6" ht="25.5" customHeight="1">
      <c r="A122" s="15"/>
      <c r="B122" s="15"/>
      <c r="C122" s="29"/>
      <c r="D122" s="29"/>
      <c r="E122" s="29"/>
      <c r="F122" s="29"/>
    </row>
    <row r="123" spans="1:6" ht="25.5" customHeight="1">
      <c r="A123" s="15"/>
      <c r="B123" s="15"/>
      <c r="C123" s="29"/>
      <c r="D123" s="29"/>
      <c r="E123" s="29"/>
      <c r="F123" s="29"/>
    </row>
    <row r="124" spans="1:6" ht="25.5" customHeight="1">
      <c r="A124" s="16"/>
      <c r="B124" s="18"/>
      <c r="C124" s="30"/>
      <c r="D124" s="30"/>
      <c r="E124" s="30"/>
      <c r="F124" s="30"/>
    </row>
    <row r="125" spans="1:6" ht="25.5" customHeight="1">
      <c r="A125" s="16"/>
      <c r="B125" s="18"/>
      <c r="C125" s="30"/>
      <c r="D125" s="30"/>
      <c r="E125" s="30"/>
      <c r="F125" s="30"/>
    </row>
    <row r="126" spans="1:6" ht="25.5" customHeight="1">
      <c r="A126" s="16"/>
      <c r="B126" s="18"/>
      <c r="C126" s="30"/>
      <c r="D126" s="30"/>
      <c r="E126" s="30"/>
      <c r="F126" s="30"/>
    </row>
    <row r="127" spans="1:6" ht="25.5" customHeight="1">
      <c r="A127" s="16"/>
      <c r="B127" s="18"/>
      <c r="C127" s="30"/>
      <c r="D127" s="30"/>
      <c r="E127" s="30"/>
      <c r="F127" s="30"/>
    </row>
    <row r="128" spans="1:6" ht="25.5" customHeight="1">
      <c r="A128" s="16"/>
      <c r="B128" s="18"/>
      <c r="C128" s="30"/>
      <c r="D128" s="30"/>
      <c r="E128" s="30"/>
      <c r="F128" s="30"/>
    </row>
    <row r="129" spans="1:6" ht="25.5" customHeight="1">
      <c r="A129" s="16"/>
      <c r="B129" s="18"/>
      <c r="C129" s="30"/>
      <c r="D129" s="30"/>
      <c r="E129" s="30"/>
      <c r="F129" s="30"/>
    </row>
    <row r="130" spans="1:6" ht="25.5" customHeight="1">
      <c r="A130" s="16"/>
      <c r="B130" s="18"/>
      <c r="C130" s="30"/>
      <c r="D130" s="30"/>
      <c r="E130" s="30"/>
      <c r="F130" s="30"/>
    </row>
    <row r="131" spans="1:6" ht="25.5" customHeight="1">
      <c r="A131" s="16"/>
      <c r="B131" s="18"/>
      <c r="C131" s="30"/>
      <c r="D131" s="30"/>
      <c r="E131" s="30"/>
      <c r="F131" s="30"/>
    </row>
    <row r="132" spans="1:6" ht="25.5" customHeight="1">
      <c r="A132" s="16"/>
      <c r="B132" s="18"/>
      <c r="C132" s="30"/>
      <c r="D132" s="30"/>
      <c r="E132" s="30"/>
      <c r="F132" s="30"/>
    </row>
    <row r="133" spans="1:6" ht="25.5" customHeight="1">
      <c r="A133" s="16"/>
      <c r="B133" s="18"/>
      <c r="C133" s="30"/>
      <c r="D133" s="30"/>
      <c r="E133" s="30"/>
      <c r="F133" s="30"/>
    </row>
    <row r="134" spans="1:6" ht="25.5" customHeight="1">
      <c r="A134" s="16"/>
      <c r="B134" s="18"/>
      <c r="C134" s="30"/>
      <c r="D134" s="30"/>
      <c r="E134" s="30"/>
      <c r="F134" s="30"/>
    </row>
    <row r="135" spans="1:6" ht="25.5" customHeight="1">
      <c r="A135" s="16"/>
      <c r="B135" s="15"/>
      <c r="C135" s="30"/>
      <c r="D135" s="30"/>
      <c r="E135" s="30"/>
      <c r="F135" s="30"/>
    </row>
    <row r="136" spans="1:6" ht="25.5" customHeight="1">
      <c r="A136" s="16"/>
      <c r="B136" s="18"/>
      <c r="C136" s="30"/>
      <c r="D136" s="30"/>
      <c r="E136" s="30"/>
      <c r="F136" s="30"/>
    </row>
    <row r="137" spans="1:6" ht="25.5" customHeight="1">
      <c r="A137" s="16"/>
      <c r="B137" s="18"/>
      <c r="C137" s="30"/>
      <c r="D137" s="30"/>
      <c r="E137" s="30"/>
      <c r="F137" s="30"/>
    </row>
    <row r="138" spans="1:6" ht="25.5" customHeight="1">
      <c r="A138" s="16"/>
      <c r="B138" s="18"/>
      <c r="C138" s="30"/>
      <c r="D138" s="30"/>
      <c r="E138" s="30"/>
      <c r="F138" s="30"/>
    </row>
    <row r="139" spans="1:6" ht="25.5" customHeight="1">
      <c r="A139" s="16"/>
      <c r="B139" s="18"/>
      <c r="C139" s="30"/>
      <c r="D139" s="30"/>
      <c r="E139" s="30"/>
      <c r="F139" s="30"/>
    </row>
    <row r="140" spans="1:6" ht="25.5" customHeight="1">
      <c r="A140" s="16"/>
      <c r="B140" s="18"/>
      <c r="C140" s="30"/>
      <c r="D140" s="30"/>
      <c r="E140" s="30"/>
      <c r="F140" s="30"/>
    </row>
    <row r="141" spans="1:6" ht="25.5" customHeight="1">
      <c r="A141" s="16"/>
      <c r="B141" s="18"/>
      <c r="C141" s="30"/>
      <c r="D141" s="30"/>
      <c r="E141" s="30"/>
      <c r="F141" s="30"/>
    </row>
    <row r="142" spans="1:6" ht="25.5" customHeight="1">
      <c r="A142" s="16"/>
      <c r="B142" s="18"/>
      <c r="C142" s="30"/>
      <c r="D142" s="30"/>
      <c r="E142" s="30"/>
      <c r="F142" s="30"/>
    </row>
    <row r="143" spans="1:6" ht="25.5" customHeight="1">
      <c r="A143" s="17"/>
      <c r="B143" s="18"/>
      <c r="C143" s="30"/>
      <c r="D143" s="30"/>
      <c r="E143" s="30"/>
      <c r="F143" s="30"/>
    </row>
    <row r="144" spans="1:6" ht="25.5" customHeight="1">
      <c r="A144" s="18"/>
      <c r="B144" s="18"/>
      <c r="C144" s="30"/>
      <c r="D144" s="30"/>
      <c r="E144" s="30"/>
      <c r="F144" s="30"/>
    </row>
    <row r="145" spans="1:7" ht="25.5" customHeight="1">
      <c r="A145" s="17"/>
      <c r="B145" s="17"/>
      <c r="C145" s="31"/>
      <c r="D145" s="31"/>
      <c r="E145" s="31"/>
      <c r="G145" s="23"/>
    </row>
    <row r="146" spans="1:7" ht="25.5" customHeight="1">
      <c r="A146" s="16"/>
      <c r="B146" s="18"/>
      <c r="C146" s="30"/>
      <c r="D146" s="30"/>
      <c r="E146" s="30"/>
      <c r="F146" s="25"/>
      <c r="G146" s="25"/>
    </row>
    <row r="147" spans="1:7" ht="25.5" customHeight="1">
      <c r="A147" s="16"/>
      <c r="B147" s="18"/>
      <c r="C147" s="30"/>
      <c r="D147" s="30"/>
      <c r="E147" s="30"/>
      <c r="F147" s="104"/>
      <c r="G147" s="104"/>
    </row>
    <row r="148" spans="1:7" ht="25.5" customHeight="1">
      <c r="A148" s="16"/>
      <c r="B148" s="18"/>
      <c r="C148" s="30"/>
      <c r="D148" s="30"/>
      <c r="E148" s="30"/>
      <c r="F148" s="30"/>
    </row>
  </sheetData>
  <mergeCells count="25">
    <mergeCell ref="A1:F1"/>
    <mergeCell ref="A2:F2"/>
    <mergeCell ref="A3:F3"/>
    <mergeCell ref="A4:F4"/>
    <mergeCell ref="F147:G147"/>
    <mergeCell ref="D24:E24"/>
    <mergeCell ref="D54:E54"/>
    <mergeCell ref="D84:E84"/>
    <mergeCell ref="D114:E114"/>
    <mergeCell ref="C95:F95"/>
    <mergeCell ref="A94:F94"/>
    <mergeCell ref="C65:F65"/>
    <mergeCell ref="A91:F91"/>
    <mergeCell ref="A92:F92"/>
    <mergeCell ref="A93:F93"/>
    <mergeCell ref="A63:F63"/>
    <mergeCell ref="A64:F64"/>
    <mergeCell ref="A62:F62"/>
    <mergeCell ref="A61:F61"/>
    <mergeCell ref="C5:F5"/>
    <mergeCell ref="C35:F35"/>
    <mergeCell ref="A32:F32"/>
    <mergeCell ref="A31:F31"/>
    <mergeCell ref="A33:F33"/>
    <mergeCell ref="A34:F34"/>
  </mergeCells>
  <phoneticPr fontId="4" type="noConversion"/>
  <pageMargins left="0.75" right="0.26" top="0.43" bottom="0.8" header="0.2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2"/>
  <sheetViews>
    <sheetView topLeftCell="A166" zoomScale="120" zoomScaleNormal="120" workbookViewId="0">
      <selection activeCell="D114" sqref="D114"/>
    </sheetView>
  </sheetViews>
  <sheetFormatPr defaultRowHeight="25.5" customHeight="1"/>
  <cols>
    <col min="1" max="1" width="9.140625" style="2"/>
    <col min="2" max="2" width="26.7109375" style="1" customWidth="1"/>
    <col min="3" max="3" width="13.85546875" style="52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3.85546875" style="1" bestFit="1" customWidth="1"/>
    <col min="9" max="9" width="9.28515625" style="1" bestFit="1" customWidth="1"/>
    <col min="10" max="10" width="12.5703125" style="1" customWidth="1"/>
    <col min="11" max="16384" width="9.140625" style="1"/>
  </cols>
  <sheetData>
    <row r="1" spans="1:10" ht="25.5" customHeight="1">
      <c r="A1" s="106" t="s">
        <v>0</v>
      </c>
      <c r="B1" s="106"/>
      <c r="C1" s="106"/>
      <c r="D1" s="106"/>
      <c r="E1" s="106"/>
      <c r="F1" s="106"/>
    </row>
    <row r="2" spans="1:10" ht="25.5" customHeight="1">
      <c r="A2" s="106" t="s">
        <v>37</v>
      </c>
      <c r="B2" s="106"/>
      <c r="C2" s="106"/>
      <c r="D2" s="106"/>
      <c r="E2" s="106"/>
      <c r="F2" s="106"/>
    </row>
    <row r="3" spans="1:10" ht="25.5" customHeight="1">
      <c r="A3" s="106" t="s">
        <v>56</v>
      </c>
      <c r="B3" s="106"/>
      <c r="C3" s="106"/>
      <c r="D3" s="106"/>
      <c r="E3" s="106"/>
      <c r="F3" s="106"/>
    </row>
    <row r="4" spans="1:10" ht="25.5" customHeight="1">
      <c r="A4" s="106" t="s">
        <v>64</v>
      </c>
      <c r="B4" s="106"/>
      <c r="C4" s="106"/>
      <c r="D4" s="106"/>
      <c r="E4" s="106"/>
      <c r="F4" s="106"/>
      <c r="H4" s="35"/>
    </row>
    <row r="5" spans="1:10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  <c r="H5" s="35"/>
    </row>
    <row r="6" spans="1:10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10" ht="25.5" customHeight="1">
      <c r="A7" s="10">
        <v>1</v>
      </c>
      <c r="B7" s="8" t="s">
        <v>8</v>
      </c>
      <c r="C7" s="50">
        <f>D7+E7+F7</f>
        <v>2754000</v>
      </c>
      <c r="D7" s="22">
        <f>ปลัด!D7+คลัง!D7+โยธา!D7+ศึกษา!D7</f>
        <v>918000</v>
      </c>
      <c r="E7" s="22">
        <f>ปลัด!E7+คลัง!E7+โยธา!E7+ศึกษา!E7</f>
        <v>918000</v>
      </c>
      <c r="F7" s="22">
        <f>ปลัด!F7+คลัง!F7+โยธา!F7+ศึกษา!F7</f>
        <v>918000</v>
      </c>
      <c r="H7" s="35"/>
      <c r="J7" s="35"/>
    </row>
    <row r="8" spans="1:10" ht="25.5" customHeight="1">
      <c r="A8" s="47">
        <v>2</v>
      </c>
      <c r="B8" s="40" t="s">
        <v>9</v>
      </c>
      <c r="C8" s="62">
        <f t="shared" ref="C8:C13" si="0">D8+E8+F8</f>
        <v>90000</v>
      </c>
      <c r="D8" s="41">
        <f>ปลัด!D8+คลัง!D8+โยธา!D8+ศึกษา!D8</f>
        <v>30000</v>
      </c>
      <c r="E8" s="41">
        <f>ปลัด!E8+คลัง!E8+โยธา!E8+ศึกษา!E8</f>
        <v>30000</v>
      </c>
      <c r="F8" s="41">
        <f>ปลัด!F8+คลัง!F8+โยธา!F8+ศึกษา!F8</f>
        <v>30000</v>
      </c>
      <c r="H8" s="35"/>
      <c r="J8" s="36"/>
    </row>
    <row r="9" spans="1:10" ht="25.5" customHeight="1">
      <c r="A9" s="47">
        <v>3</v>
      </c>
      <c r="B9" s="40" t="s">
        <v>10</v>
      </c>
      <c r="C9" s="62">
        <f t="shared" si="0"/>
        <v>661000</v>
      </c>
      <c r="D9" s="41">
        <f>ปลัด!D9+คลัง!D9+โยธา!D9+ศึกษา!D9</f>
        <v>122000</v>
      </c>
      <c r="E9" s="41">
        <f>ปลัด!E9+คลัง!E9+โยธา!E9+ศึกษา!E9</f>
        <v>122000</v>
      </c>
      <c r="F9" s="41">
        <f>ปลัด!F9+คลัง!F9+โยธา!F9+ศึกษา!F9</f>
        <v>417000</v>
      </c>
      <c r="H9" s="35"/>
      <c r="J9" s="36"/>
    </row>
    <row r="10" spans="1:10" ht="25.5" customHeight="1">
      <c r="A10" s="47">
        <v>4</v>
      </c>
      <c r="B10" s="40" t="s">
        <v>11</v>
      </c>
      <c r="C10" s="62">
        <f t="shared" si="0"/>
        <v>100000</v>
      </c>
      <c r="D10" s="41">
        <f>ปลัด!D10+คลัง!D10+โยธา!D10+ศึกษา!D10</f>
        <v>20000</v>
      </c>
      <c r="E10" s="41">
        <f>ปลัด!E10+คลัง!E10+โยธา!E10+ศึกษา!E10</f>
        <v>40000</v>
      </c>
      <c r="F10" s="41">
        <f>ปลัด!F10+คลัง!F10+โยธา!F10+ศึกษา!F10</f>
        <v>40000</v>
      </c>
      <c r="H10" s="35"/>
      <c r="J10" s="35"/>
    </row>
    <row r="11" spans="1:10" ht="25.5" customHeight="1">
      <c r="A11" s="47">
        <v>5</v>
      </c>
      <c r="B11" s="40" t="s">
        <v>12</v>
      </c>
      <c r="C11" s="62">
        <f t="shared" si="0"/>
        <v>39000</v>
      </c>
      <c r="D11" s="41">
        <f>ปลัด!D11+คลัง!D11+โยธา!D11+ศึกษา!D11</f>
        <v>13000</v>
      </c>
      <c r="E11" s="41">
        <f>ปลัด!E11+คลัง!E11+โยธา!E11+ศึกษา!E11</f>
        <v>13000</v>
      </c>
      <c r="F11" s="41">
        <f>ปลัด!F11+คลัง!F11+โยธา!F11+ศึกษา!F11</f>
        <v>13000</v>
      </c>
      <c r="H11" s="35"/>
      <c r="J11" s="35"/>
    </row>
    <row r="12" spans="1:10" ht="25.5" customHeight="1">
      <c r="A12" s="47">
        <v>6</v>
      </c>
      <c r="B12" s="40" t="s">
        <v>13</v>
      </c>
      <c r="C12" s="62">
        <f t="shared" si="0"/>
        <v>1200000</v>
      </c>
      <c r="D12" s="41">
        <f>ปลัด!D12+คลัง!D12+โยธา!D12+ศึกษา!D12</f>
        <v>0</v>
      </c>
      <c r="E12" s="41">
        <f>ปลัด!E12+คลัง!E12+โยธา!E12+ศึกษา!E12</f>
        <v>1200000</v>
      </c>
      <c r="F12" s="41">
        <f>ปลัด!F12+คลัง!F12+โยธา!F12+ศึกษา!F12</f>
        <v>0</v>
      </c>
      <c r="H12" s="35"/>
      <c r="J12" s="35"/>
    </row>
    <row r="13" spans="1:10" ht="25.5" customHeight="1">
      <c r="A13" s="47">
        <v>7</v>
      </c>
      <c r="B13" s="93" t="s">
        <v>48</v>
      </c>
      <c r="C13" s="62">
        <f t="shared" si="0"/>
        <v>115000</v>
      </c>
      <c r="D13" s="41">
        <f>ปลัด!D13+คลัง!D13+โยธา!D13+ศึกษา!D13</f>
        <v>0</v>
      </c>
      <c r="E13" s="41">
        <f>ปลัด!E13+คลัง!E13+โยธา!E13+ศึกษา!E13</f>
        <v>25000</v>
      </c>
      <c r="F13" s="41">
        <f>ปลัด!F13+คลัง!F13+โยธา!F13+ศึกษา!F13</f>
        <v>90000</v>
      </c>
      <c r="H13" s="35"/>
    </row>
    <row r="14" spans="1:10" ht="25.5" customHeight="1">
      <c r="A14" s="10">
        <v>9</v>
      </c>
      <c r="B14" s="42" t="s">
        <v>38</v>
      </c>
      <c r="C14" s="84">
        <f>D14+E14+F14</f>
        <v>2372000</v>
      </c>
      <c r="D14" s="22">
        <f>งบกลาง!D16</f>
        <v>774000</v>
      </c>
      <c r="E14" s="22">
        <f>งบกลาง!E16</f>
        <v>714000</v>
      </c>
      <c r="F14" s="22">
        <f>งบกลาง!F16</f>
        <v>884000</v>
      </c>
      <c r="H14" s="36"/>
    </row>
    <row r="15" spans="1:10" s="34" customFormat="1" ht="25.5" customHeight="1">
      <c r="A15" s="6"/>
      <c r="B15" s="6" t="s">
        <v>4</v>
      </c>
      <c r="C15" s="45">
        <f>SUM(C7:C14)</f>
        <v>7331000</v>
      </c>
      <c r="D15" s="45">
        <f>SUM(D7:D14)</f>
        <v>1877000</v>
      </c>
      <c r="E15" s="45">
        <f>SUM(E7:E14)</f>
        <v>3062000</v>
      </c>
      <c r="F15" s="45">
        <f>SUM(F7:F14)</f>
        <v>2392000</v>
      </c>
      <c r="H15" s="37"/>
      <c r="J15" s="37"/>
    </row>
    <row r="17" spans="1:6" ht="25.5" customHeight="1">
      <c r="A17" s="2" t="s">
        <v>16</v>
      </c>
    </row>
    <row r="18" spans="1:6" ht="25.5" customHeight="1">
      <c r="B18" s="11"/>
      <c r="C18" s="51"/>
      <c r="D18" s="24"/>
      <c r="E18" s="24"/>
      <c r="F18" s="24"/>
    </row>
    <row r="19" spans="1:6" ht="25.5" customHeight="1">
      <c r="B19" s="11"/>
      <c r="C19" s="51"/>
      <c r="D19" s="24"/>
      <c r="E19" s="24"/>
      <c r="F19" s="24"/>
    </row>
    <row r="20" spans="1:6" ht="25.5" customHeight="1">
      <c r="B20" s="11"/>
      <c r="C20" s="51"/>
      <c r="D20" s="24"/>
      <c r="E20" s="24"/>
      <c r="F20" s="24"/>
    </row>
    <row r="21" spans="1:6" ht="25.5" customHeight="1">
      <c r="B21" s="11"/>
      <c r="C21" s="51"/>
      <c r="D21" s="24"/>
      <c r="E21" s="24"/>
      <c r="F21" s="24"/>
    </row>
    <row r="23" spans="1:6" ht="25.5" customHeight="1">
      <c r="A23" s="12"/>
      <c r="D23" s="23" t="s">
        <v>47</v>
      </c>
    </row>
    <row r="24" spans="1:6" s="3" customFormat="1" ht="25.5" customHeight="1">
      <c r="C24" s="53"/>
      <c r="D24" s="25" t="s">
        <v>17</v>
      </c>
      <c r="E24" s="25"/>
      <c r="F24" s="25"/>
    </row>
    <row r="25" spans="1:6" s="12" customFormat="1" ht="25.5" customHeight="1">
      <c r="C25" s="54"/>
      <c r="D25" s="104" t="s">
        <v>53</v>
      </c>
      <c r="E25" s="104"/>
      <c r="F25" s="26"/>
    </row>
    <row r="26" spans="1:6" s="12" customFormat="1" ht="25.5" customHeight="1">
      <c r="C26" s="54"/>
      <c r="D26" s="88"/>
      <c r="E26" s="88"/>
      <c r="F26" s="26"/>
    </row>
    <row r="27" spans="1:6" s="12" customFormat="1" ht="25.5" customHeight="1">
      <c r="C27" s="54"/>
      <c r="D27" s="88"/>
      <c r="E27" s="88"/>
      <c r="F27" s="26"/>
    </row>
    <row r="28" spans="1:6" s="12" customFormat="1" ht="25.5" customHeight="1">
      <c r="C28" s="54"/>
      <c r="D28" s="88"/>
      <c r="E28" s="88"/>
      <c r="F28" s="26"/>
    </row>
    <row r="32" spans="1:6" ht="25.5" customHeight="1">
      <c r="A32" s="106" t="s">
        <v>0</v>
      </c>
      <c r="B32" s="106"/>
      <c r="C32" s="106"/>
      <c r="D32" s="106"/>
      <c r="E32" s="106"/>
      <c r="F32" s="106"/>
    </row>
    <row r="33" spans="1:16" ht="25.5" customHeight="1">
      <c r="A33" s="106" t="s">
        <v>37</v>
      </c>
      <c r="B33" s="106"/>
      <c r="C33" s="106"/>
      <c r="D33" s="106"/>
      <c r="E33" s="106"/>
      <c r="F33" s="106"/>
    </row>
    <row r="34" spans="1:16" ht="25.5" customHeight="1">
      <c r="A34" s="106" t="s">
        <v>56</v>
      </c>
      <c r="B34" s="106"/>
      <c r="C34" s="106"/>
      <c r="D34" s="106"/>
      <c r="E34" s="106"/>
      <c r="F34" s="106"/>
    </row>
    <row r="35" spans="1:16" ht="25.5" customHeight="1">
      <c r="A35" s="106" t="s">
        <v>70</v>
      </c>
      <c r="B35" s="106"/>
      <c r="C35" s="106"/>
      <c r="D35" s="106"/>
      <c r="E35" s="106"/>
      <c r="F35" s="106"/>
    </row>
    <row r="36" spans="1:16" ht="25.5" customHeight="1">
      <c r="A36" s="4" t="s">
        <v>1</v>
      </c>
      <c r="B36" s="4" t="s">
        <v>2</v>
      </c>
      <c r="C36" s="107" t="s">
        <v>3</v>
      </c>
      <c r="D36" s="108"/>
      <c r="E36" s="108"/>
      <c r="F36" s="109"/>
    </row>
    <row r="37" spans="1:16" ht="25.5" customHeight="1">
      <c r="A37" s="5"/>
      <c r="B37" s="5"/>
      <c r="C37" s="19" t="s">
        <v>4</v>
      </c>
      <c r="D37" s="20" t="s">
        <v>18</v>
      </c>
      <c r="E37" s="19" t="s">
        <v>19</v>
      </c>
      <c r="F37" s="20" t="s">
        <v>20</v>
      </c>
    </row>
    <row r="38" spans="1:16" ht="25.5" customHeight="1">
      <c r="A38" s="10">
        <v>1</v>
      </c>
      <c r="B38" s="8" t="s">
        <v>8</v>
      </c>
      <c r="C38" s="85">
        <f>D38+E38+F38</f>
        <v>2754000</v>
      </c>
      <c r="D38" s="39">
        <f>ปลัด!D37+คลัง!D37+โยธา!D37+ศึกษา!D37</f>
        <v>918000</v>
      </c>
      <c r="E38" s="39">
        <f>ปลัด!E37+คลัง!E37+โยธา!E37+ศึกษา!E37</f>
        <v>918000</v>
      </c>
      <c r="F38" s="39">
        <f>ปลัด!F37+คลัง!F37+โยธา!F37+ศึกษา!F37</f>
        <v>918000</v>
      </c>
    </row>
    <row r="39" spans="1:16" ht="25.5" customHeight="1">
      <c r="A39" s="47">
        <v>2</v>
      </c>
      <c r="B39" s="40" t="s">
        <v>9</v>
      </c>
      <c r="C39" s="65">
        <f t="shared" ref="C39:C44" si="1">D39+E39+F39</f>
        <v>150000</v>
      </c>
      <c r="D39" s="41">
        <f>ปลัด!D38+คลัง!D38+โยธา!D38+ศึกษา!D38</f>
        <v>50000</v>
      </c>
      <c r="E39" s="41">
        <f>ปลัด!E38+คลัง!E38+โยธา!E38+ศึกษา!E38</f>
        <v>50000</v>
      </c>
      <c r="F39" s="41">
        <f>ปลัด!F38+คลัง!F38+โยธา!F38+ศึกษา!F38</f>
        <v>50000</v>
      </c>
      <c r="J39" s="16"/>
      <c r="K39" s="61"/>
      <c r="L39" s="50"/>
      <c r="M39" s="21"/>
      <c r="N39" s="21"/>
      <c r="O39" s="21"/>
      <c r="P39" s="61"/>
    </row>
    <row r="40" spans="1:16" ht="25.5" customHeight="1">
      <c r="A40" s="47">
        <v>3</v>
      </c>
      <c r="B40" s="40" t="s">
        <v>10</v>
      </c>
      <c r="C40" s="65">
        <f t="shared" si="1"/>
        <v>381000</v>
      </c>
      <c r="D40" s="41">
        <f>ปลัด!D39+คลัง!D39+โยธา!D39+ศึกษา!D39</f>
        <v>127000</v>
      </c>
      <c r="E40" s="41">
        <f>ปลัด!E39+คลัง!E39+โยธา!E39+ศึกษา!E39</f>
        <v>127000</v>
      </c>
      <c r="F40" s="41">
        <f>ปลัด!F39+คลัง!F39+โยธา!F39+ศึกษา!F39</f>
        <v>127000</v>
      </c>
      <c r="J40" s="16"/>
      <c r="K40" s="61"/>
      <c r="L40" s="50"/>
      <c r="M40" s="21"/>
      <c r="N40" s="21"/>
      <c r="O40" s="21"/>
      <c r="P40" s="61"/>
    </row>
    <row r="41" spans="1:16" ht="25.5" customHeight="1">
      <c r="A41" s="47">
        <v>4</v>
      </c>
      <c r="B41" s="40" t="s">
        <v>11</v>
      </c>
      <c r="C41" s="65">
        <f t="shared" si="1"/>
        <v>170000</v>
      </c>
      <c r="D41" s="41">
        <f>ปลัด!D40+คลัง!D40+โยธา!D40+ศึกษา!D40</f>
        <v>20000</v>
      </c>
      <c r="E41" s="41">
        <f>ปลัด!E40+คลัง!E40+โยธา!E40+ศึกษา!E40</f>
        <v>80000</v>
      </c>
      <c r="F41" s="41">
        <f>ปลัด!F40+คลัง!F40+โยธา!F40+ศึกษา!F40</f>
        <v>70000</v>
      </c>
      <c r="J41" s="16"/>
      <c r="K41" s="61"/>
      <c r="L41" s="50"/>
      <c r="M41" s="21"/>
      <c r="N41" s="21"/>
      <c r="O41" s="21"/>
      <c r="P41" s="61"/>
    </row>
    <row r="42" spans="1:16" ht="25.5" customHeight="1">
      <c r="A42" s="47">
        <v>5</v>
      </c>
      <c r="B42" s="40" t="s">
        <v>12</v>
      </c>
      <c r="C42" s="65">
        <f t="shared" si="1"/>
        <v>39000</v>
      </c>
      <c r="D42" s="41">
        <f>ปลัด!D41+คลัง!D41+โยธา!D41+ศึกษา!D41</f>
        <v>13000</v>
      </c>
      <c r="E42" s="41">
        <f>ปลัด!E41+คลัง!E41+โยธา!E41+ศึกษา!E41</f>
        <v>13000</v>
      </c>
      <c r="F42" s="41">
        <f>ปลัด!F41+คลัง!F41+โยธา!F41+ศึกษา!F41</f>
        <v>13000</v>
      </c>
      <c r="J42" s="16"/>
      <c r="K42" s="61"/>
      <c r="L42" s="50"/>
      <c r="M42" s="21"/>
      <c r="N42" s="21"/>
      <c r="O42" s="21"/>
      <c r="P42" s="61"/>
    </row>
    <row r="43" spans="1:16" ht="25.5" customHeight="1">
      <c r="A43" s="47">
        <v>6</v>
      </c>
      <c r="B43" s="40" t="s">
        <v>13</v>
      </c>
      <c r="C43" s="65">
        <f t="shared" si="1"/>
        <v>25000</v>
      </c>
      <c r="D43" s="41">
        <f>ปลัด!D42+คลัง!D42+โยธา!D42+ศึกษา!D42</f>
        <v>0</v>
      </c>
      <c r="E43" s="41">
        <f>ปลัด!E42+คลัง!E42+โยธา!E42+ศึกษา!E42</f>
        <v>0</v>
      </c>
      <c r="F43" s="41">
        <f>ปลัด!F42+คลัง!F42+โยธา!F42+ศึกษา!F42</f>
        <v>25000</v>
      </c>
      <c r="J43" s="16"/>
      <c r="K43" s="61"/>
      <c r="L43" s="50"/>
      <c r="M43" s="21"/>
      <c r="N43" s="21"/>
      <c r="O43" s="21"/>
      <c r="P43" s="61"/>
    </row>
    <row r="44" spans="1:16" ht="25.5" customHeight="1">
      <c r="A44" s="47">
        <v>7</v>
      </c>
      <c r="B44" s="40" t="s">
        <v>48</v>
      </c>
      <c r="C44" s="65">
        <f t="shared" si="1"/>
        <v>100000</v>
      </c>
      <c r="D44" s="41">
        <f>ปลัด!D43+คลัง!D43+โยธา!D43+ศึกษา!D43</f>
        <v>100000</v>
      </c>
      <c r="E44" s="41">
        <f>ปลัด!E43+คลัง!E43+โยธา!E43+ศึกษา!E43</f>
        <v>0</v>
      </c>
      <c r="F44" s="41">
        <f>ปลัด!F43+คลัง!F43+โยธา!F43+ศึกษา!F43</f>
        <v>0</v>
      </c>
      <c r="J44" s="16"/>
      <c r="K44" s="61"/>
      <c r="L44" s="50"/>
      <c r="M44" s="21"/>
      <c r="N44" s="21"/>
      <c r="O44" s="21"/>
      <c r="P44" s="61"/>
    </row>
    <row r="45" spans="1:16" ht="25.5" customHeight="1">
      <c r="A45" s="10">
        <v>9</v>
      </c>
      <c r="B45" s="67" t="s">
        <v>38</v>
      </c>
      <c r="C45" s="32">
        <f>D45+E45+F45</f>
        <v>2227000</v>
      </c>
      <c r="D45" s="60">
        <f>งบกลาง!D46</f>
        <v>799000</v>
      </c>
      <c r="E45" s="68">
        <f>งบกลาง!E46</f>
        <v>714000</v>
      </c>
      <c r="F45" s="60">
        <f>งบกลาง!F46</f>
        <v>714000</v>
      </c>
      <c r="J45" s="16"/>
      <c r="K45" s="61"/>
      <c r="L45" s="21"/>
      <c r="M45" s="21"/>
      <c r="N45" s="21"/>
      <c r="O45" s="21"/>
      <c r="P45" s="61"/>
    </row>
    <row r="46" spans="1:16" s="34" customFormat="1" ht="25.5" customHeight="1">
      <c r="A46" s="6"/>
      <c r="B46" s="6" t="s">
        <v>4</v>
      </c>
      <c r="C46" s="45">
        <f>SUM(C38:C45)</f>
        <v>5846000</v>
      </c>
      <c r="D46" s="45">
        <f>SUM(D38:D45)</f>
        <v>2027000</v>
      </c>
      <c r="E46" s="45">
        <f>SUM(E38:E45)</f>
        <v>1902000</v>
      </c>
      <c r="F46" s="45">
        <f>SUM(F38:F45)</f>
        <v>1917000</v>
      </c>
    </row>
    <row r="48" spans="1:16" ht="25.5" customHeight="1">
      <c r="A48" s="2" t="s">
        <v>16</v>
      </c>
    </row>
    <row r="49" spans="1:6" ht="25.5" customHeight="1">
      <c r="B49" s="11"/>
      <c r="C49" s="51"/>
      <c r="D49" s="24"/>
      <c r="E49" s="24"/>
      <c r="F49" s="24"/>
    </row>
    <row r="50" spans="1:6" ht="25.5" customHeight="1">
      <c r="B50" s="11"/>
      <c r="C50" s="51"/>
      <c r="D50" s="24"/>
      <c r="E50" s="24"/>
      <c r="F50" s="24"/>
    </row>
    <row r="51" spans="1:6" ht="25.5" customHeight="1">
      <c r="B51" s="11"/>
      <c r="C51" s="51"/>
      <c r="D51" s="24"/>
      <c r="E51" s="24"/>
      <c r="F51" s="24"/>
    </row>
    <row r="52" spans="1:6" ht="25.5" customHeight="1">
      <c r="B52" s="11"/>
      <c r="C52" s="51"/>
      <c r="D52" s="24"/>
      <c r="E52" s="24"/>
      <c r="F52" s="24"/>
    </row>
    <row r="54" spans="1:6" ht="25.5" customHeight="1">
      <c r="A54" s="12"/>
      <c r="D54" s="23" t="s">
        <v>47</v>
      </c>
    </row>
    <row r="55" spans="1:6" ht="25.5" customHeight="1">
      <c r="A55" s="3"/>
      <c r="B55" s="3"/>
      <c r="C55" s="53"/>
      <c r="D55" s="25" t="s">
        <v>17</v>
      </c>
      <c r="E55" s="25"/>
      <c r="F55" s="25"/>
    </row>
    <row r="56" spans="1:6" ht="25.5" customHeight="1">
      <c r="A56" s="12"/>
      <c r="B56" s="12"/>
      <c r="C56" s="54"/>
      <c r="D56" s="104" t="s">
        <v>53</v>
      </c>
      <c r="E56" s="104"/>
      <c r="F56" s="26"/>
    </row>
    <row r="57" spans="1:6" ht="25.5" customHeight="1">
      <c r="A57" s="12"/>
      <c r="B57" s="12"/>
      <c r="C57" s="54"/>
      <c r="D57" s="88"/>
      <c r="E57" s="88"/>
      <c r="F57" s="26"/>
    </row>
    <row r="58" spans="1:6" ht="25.5" customHeight="1">
      <c r="A58" s="12"/>
      <c r="B58" s="12"/>
      <c r="C58" s="54"/>
      <c r="D58" s="88"/>
      <c r="E58" s="88"/>
      <c r="F58" s="26"/>
    </row>
    <row r="59" spans="1:6" ht="25.5" customHeight="1">
      <c r="A59" s="12"/>
      <c r="B59" s="12"/>
      <c r="C59" s="54"/>
      <c r="D59" s="88"/>
      <c r="E59" s="88"/>
      <c r="F59" s="26"/>
    </row>
    <row r="60" spans="1:6" ht="25.5" customHeight="1">
      <c r="B60" s="1" t="s">
        <v>35</v>
      </c>
    </row>
    <row r="63" spans="1:6" ht="25.5" customHeight="1">
      <c r="A63" s="106" t="s">
        <v>0</v>
      </c>
      <c r="B63" s="106"/>
      <c r="C63" s="106"/>
      <c r="D63" s="106"/>
      <c r="E63" s="106"/>
      <c r="F63" s="106"/>
    </row>
    <row r="64" spans="1:6" ht="25.5" customHeight="1">
      <c r="A64" s="106" t="s">
        <v>37</v>
      </c>
      <c r="B64" s="106"/>
      <c r="C64" s="106"/>
      <c r="D64" s="106"/>
      <c r="E64" s="106"/>
      <c r="F64" s="106"/>
    </row>
    <row r="65" spans="1:16" ht="25.5" customHeight="1">
      <c r="A65" s="106" t="s">
        <v>56</v>
      </c>
      <c r="B65" s="106"/>
      <c r="C65" s="106"/>
      <c r="D65" s="106"/>
      <c r="E65" s="106"/>
      <c r="F65" s="106"/>
    </row>
    <row r="66" spans="1:16" ht="25.5" customHeight="1">
      <c r="A66" s="105" t="s">
        <v>59</v>
      </c>
      <c r="B66" s="105"/>
      <c r="C66" s="105"/>
      <c r="D66" s="105"/>
      <c r="E66" s="105"/>
      <c r="F66" s="105"/>
    </row>
    <row r="67" spans="1:16" ht="25.5" customHeight="1">
      <c r="A67" s="13" t="s">
        <v>1</v>
      </c>
      <c r="B67" s="13" t="s">
        <v>2</v>
      </c>
      <c r="C67" s="107" t="s">
        <v>3</v>
      </c>
      <c r="D67" s="108"/>
      <c r="E67" s="108"/>
      <c r="F67" s="109"/>
    </row>
    <row r="68" spans="1:16" ht="25.5" customHeight="1">
      <c r="A68" s="14"/>
      <c r="B68" s="14"/>
      <c r="C68" s="27" t="s">
        <v>4</v>
      </c>
      <c r="D68" s="28" t="s">
        <v>21</v>
      </c>
      <c r="E68" s="27" t="s">
        <v>22</v>
      </c>
      <c r="F68" s="28" t="s">
        <v>23</v>
      </c>
    </row>
    <row r="69" spans="1:16" ht="25.5" customHeight="1">
      <c r="A69" s="10">
        <v>1</v>
      </c>
      <c r="B69" s="8" t="s">
        <v>8</v>
      </c>
      <c r="C69" s="66">
        <f>D69+E69+F69</f>
        <v>1281000</v>
      </c>
      <c r="D69" s="39">
        <f>ปลัด!D68+คลัง!D67+โยธา!D67+ศึกษา!D67</f>
        <v>427000</v>
      </c>
      <c r="E69" s="39">
        <f>ปลัด!E68+คลัง!E67+โยธา!E67+ศึกษา!E67</f>
        <v>427000</v>
      </c>
      <c r="F69" s="39">
        <f>ปลัด!F68+คลัง!F67+โยธา!F67+ศึกษา!F67</f>
        <v>427000</v>
      </c>
    </row>
    <row r="70" spans="1:16" ht="25.5" customHeight="1">
      <c r="A70" s="47">
        <v>2</v>
      </c>
      <c r="B70" s="40" t="s">
        <v>9</v>
      </c>
      <c r="C70" s="62">
        <f t="shared" ref="C70:C76" si="2">D70+E70+F70</f>
        <v>170000</v>
      </c>
      <c r="D70" s="41">
        <f>ปลัด!D69+คลัง!D68+โยธา!D68+ศึกษา!D68</f>
        <v>50000</v>
      </c>
      <c r="E70" s="41">
        <f>ปลัด!E69+คลัง!E68+โยธา!E68+ศึกษา!E68</f>
        <v>70000</v>
      </c>
      <c r="F70" s="41">
        <f>ปลัด!F69+คลัง!F68+โยธา!F68+ศึกษา!F68</f>
        <v>50000</v>
      </c>
    </row>
    <row r="71" spans="1:16" ht="25.5" customHeight="1">
      <c r="A71" s="47">
        <v>3</v>
      </c>
      <c r="B71" s="40" t="s">
        <v>10</v>
      </c>
      <c r="C71" s="62">
        <f t="shared" si="2"/>
        <v>770000</v>
      </c>
      <c r="D71" s="41">
        <f>ปลัด!D70+คลัง!D69+โยธา!D69+ศึกษา!D69</f>
        <v>180000</v>
      </c>
      <c r="E71" s="41">
        <f>ปลัด!E70+คลัง!E69+โยธา!E69+ศึกษา!E69</f>
        <v>460000</v>
      </c>
      <c r="F71" s="41">
        <f>ปลัด!F70+คลัง!F69+โยธา!F69+ศึกษา!F69</f>
        <v>130000</v>
      </c>
    </row>
    <row r="72" spans="1:16" ht="25.5" customHeight="1">
      <c r="A72" s="47">
        <v>4</v>
      </c>
      <c r="B72" s="40" t="s">
        <v>11</v>
      </c>
      <c r="C72" s="62">
        <f t="shared" si="2"/>
        <v>960000</v>
      </c>
      <c r="D72" s="41">
        <f>ปลัด!D71+คลัง!D70+โยธา!D70+ศึกษา!D70</f>
        <v>840000</v>
      </c>
      <c r="E72" s="41">
        <f>ปลัด!E71+คลัง!E70+โยธา!E70+ศึกษา!E70</f>
        <v>50000</v>
      </c>
      <c r="F72" s="41">
        <f>ปลัด!F71+คลัง!F70+โยธา!F70+ศึกษา!F70</f>
        <v>70000</v>
      </c>
    </row>
    <row r="73" spans="1:16" ht="25.5" customHeight="1">
      <c r="A73" s="47">
        <v>5</v>
      </c>
      <c r="B73" s="40" t="s">
        <v>12</v>
      </c>
      <c r="C73" s="62">
        <f t="shared" si="2"/>
        <v>39000</v>
      </c>
      <c r="D73" s="41">
        <f>ปลัด!D72+คลัง!D71+โยธา!D71+ศึกษา!D71</f>
        <v>13000</v>
      </c>
      <c r="E73" s="41">
        <f>ปลัด!E72+คลัง!E71+โยธา!E71+ศึกษา!E71</f>
        <v>13000</v>
      </c>
      <c r="F73" s="41">
        <f>ปลัด!F72+คลัง!F71+โยธา!F71+ศึกษา!F71</f>
        <v>13000</v>
      </c>
    </row>
    <row r="74" spans="1:16" ht="25.5" customHeight="1">
      <c r="A74" s="47">
        <v>6</v>
      </c>
      <c r="B74" s="40" t="s">
        <v>13</v>
      </c>
      <c r="C74" s="62">
        <f t="shared" si="2"/>
        <v>0</v>
      </c>
      <c r="D74" s="41">
        <f>ปลัด!D73+คลัง!D72+โยธา!D72+ศึกษา!D72</f>
        <v>0</v>
      </c>
      <c r="E74" s="41">
        <f>ปลัด!E73+คลัง!E72+โยธา!E72+ศึกษา!E72</f>
        <v>0</v>
      </c>
      <c r="F74" s="41">
        <f>ปลัด!F73+คลัง!F72+โยธา!F72+ศึกษา!F72</f>
        <v>0</v>
      </c>
    </row>
    <row r="75" spans="1:16" ht="25.5" customHeight="1">
      <c r="A75" s="47">
        <v>7</v>
      </c>
      <c r="B75" s="40" t="s">
        <v>48</v>
      </c>
      <c r="C75" s="62">
        <f t="shared" si="2"/>
        <v>1344000</v>
      </c>
      <c r="D75" s="57">
        <f>ปลัด!D74+คลัง!D73+โยธา!D73+ศึกษา!D73</f>
        <v>424000</v>
      </c>
      <c r="E75" s="57">
        <f>ปลัด!E74+คลัง!E73+โยธา!E73+ศึกษา!E73</f>
        <v>60000</v>
      </c>
      <c r="F75" s="57">
        <f>ปลัด!F74+คลัง!F73+โยธา!F73+ศึกษา!F73</f>
        <v>860000</v>
      </c>
    </row>
    <row r="76" spans="1:16" ht="25.5" customHeight="1">
      <c r="A76" s="10">
        <v>9</v>
      </c>
      <c r="B76" s="67" t="s">
        <v>38</v>
      </c>
      <c r="C76" s="95">
        <f t="shared" si="2"/>
        <v>2142000</v>
      </c>
      <c r="D76" s="33">
        <f>งบกลาง!D76</f>
        <v>714000</v>
      </c>
      <c r="E76" s="32">
        <f>งบกลาง!E76</f>
        <v>714000</v>
      </c>
      <c r="F76" s="33">
        <f>งบกลาง!F76</f>
        <v>714000</v>
      </c>
      <c r="J76" s="16"/>
      <c r="K76" s="61"/>
      <c r="L76" s="50"/>
      <c r="M76" s="21"/>
      <c r="N76" s="21"/>
      <c r="O76" s="21"/>
      <c r="P76" s="61"/>
    </row>
    <row r="77" spans="1:16" s="34" customFormat="1" ht="25.5" customHeight="1">
      <c r="A77" s="5"/>
      <c r="B77" s="5" t="s">
        <v>4</v>
      </c>
      <c r="C77" s="32">
        <f>SUM(C69:C76)</f>
        <v>6706000</v>
      </c>
      <c r="D77" s="33">
        <f>SUM(D69:D76)</f>
        <v>2648000</v>
      </c>
      <c r="E77" s="32">
        <f>SUM(E69:E76)</f>
        <v>1794000</v>
      </c>
      <c r="F77" s="33">
        <f>SUM(F69:F76)</f>
        <v>2264000</v>
      </c>
    </row>
    <row r="79" spans="1:16" ht="25.5" customHeight="1">
      <c r="A79" s="2" t="s">
        <v>16</v>
      </c>
    </row>
    <row r="80" spans="1:16" ht="25.5" customHeight="1">
      <c r="B80" s="11"/>
      <c r="C80" s="51"/>
      <c r="D80" s="24"/>
      <c r="E80" s="24"/>
      <c r="F80" s="24"/>
    </row>
    <row r="81" spans="1:6" ht="25.5" customHeight="1">
      <c r="B81" s="11"/>
      <c r="C81" s="51"/>
      <c r="D81" s="24"/>
      <c r="E81" s="24"/>
      <c r="F81" s="24"/>
    </row>
    <row r="82" spans="1:6" ht="25.5" customHeight="1">
      <c r="B82" s="11"/>
      <c r="C82" s="51"/>
      <c r="D82" s="24"/>
      <c r="E82" s="24"/>
      <c r="F82" s="24"/>
    </row>
    <row r="83" spans="1:6" ht="25.5" customHeight="1">
      <c r="B83" s="11"/>
      <c r="C83" s="51"/>
      <c r="D83" s="24"/>
      <c r="E83" s="24"/>
      <c r="F83" s="24"/>
    </row>
    <row r="85" spans="1:6" ht="25.5" customHeight="1">
      <c r="A85" s="12"/>
      <c r="D85" s="23" t="s">
        <v>47</v>
      </c>
    </row>
    <row r="86" spans="1:6" ht="25.5" customHeight="1">
      <c r="A86" s="3"/>
      <c r="B86" s="3"/>
      <c r="C86" s="53"/>
      <c r="D86" s="25" t="s">
        <v>17</v>
      </c>
      <c r="E86" s="25"/>
      <c r="F86" s="25"/>
    </row>
    <row r="87" spans="1:6" ht="25.5" customHeight="1">
      <c r="A87" s="12"/>
      <c r="B87" s="12"/>
      <c r="C87" s="54"/>
      <c r="D87" s="104" t="s">
        <v>53</v>
      </c>
      <c r="E87" s="104"/>
      <c r="F87" s="26"/>
    </row>
    <row r="88" spans="1:6" ht="25.5" customHeight="1">
      <c r="A88" s="12"/>
      <c r="B88" s="12"/>
      <c r="C88" s="54"/>
      <c r="D88" s="88"/>
      <c r="E88" s="88"/>
      <c r="F88" s="26"/>
    </row>
    <row r="89" spans="1:6" ht="25.5" customHeight="1">
      <c r="A89" s="12"/>
      <c r="B89" s="12"/>
      <c r="C89" s="54"/>
      <c r="D89" s="88"/>
      <c r="E89" s="88"/>
      <c r="F89" s="26"/>
    </row>
    <row r="90" spans="1:6" ht="25.5" customHeight="1">
      <c r="A90" s="12"/>
      <c r="B90" s="12"/>
      <c r="C90" s="54"/>
      <c r="D90" s="88"/>
      <c r="E90" s="88"/>
      <c r="F90" s="26"/>
    </row>
    <row r="94" spans="1:6" ht="25.5" customHeight="1">
      <c r="A94" s="106" t="s">
        <v>0</v>
      </c>
      <c r="B94" s="106"/>
      <c r="C94" s="106"/>
      <c r="D94" s="106"/>
      <c r="E94" s="106"/>
      <c r="F94" s="106"/>
    </row>
    <row r="95" spans="1:6" ht="25.5" customHeight="1">
      <c r="A95" s="106" t="s">
        <v>37</v>
      </c>
      <c r="B95" s="106"/>
      <c r="C95" s="106"/>
      <c r="D95" s="106"/>
      <c r="E95" s="106"/>
      <c r="F95" s="106"/>
    </row>
    <row r="96" spans="1:6" ht="25.5" customHeight="1">
      <c r="A96" s="106" t="s">
        <v>56</v>
      </c>
      <c r="B96" s="106"/>
      <c r="C96" s="106"/>
      <c r="D96" s="106"/>
      <c r="E96" s="106"/>
      <c r="F96" s="106"/>
    </row>
    <row r="97" spans="1:16" ht="25.5" customHeight="1">
      <c r="A97" s="106" t="s">
        <v>71</v>
      </c>
      <c r="B97" s="106"/>
      <c r="C97" s="106"/>
      <c r="D97" s="106"/>
      <c r="E97" s="106"/>
      <c r="F97" s="106"/>
    </row>
    <row r="98" spans="1:16" ht="25.5" customHeight="1">
      <c r="A98" s="4" t="s">
        <v>1</v>
      </c>
      <c r="B98" s="4" t="s">
        <v>2</v>
      </c>
      <c r="C98" s="107" t="s">
        <v>3</v>
      </c>
      <c r="D98" s="108"/>
      <c r="E98" s="108"/>
      <c r="F98" s="109"/>
    </row>
    <row r="99" spans="1:16" ht="25.5" customHeight="1">
      <c r="A99" s="5"/>
      <c r="B99" s="5"/>
      <c r="C99" s="19" t="s">
        <v>4</v>
      </c>
      <c r="D99" s="20" t="s">
        <v>24</v>
      </c>
      <c r="E99" s="19" t="s">
        <v>25</v>
      </c>
      <c r="F99" s="20" t="s">
        <v>26</v>
      </c>
    </row>
    <row r="100" spans="1:16" ht="25.5" customHeight="1">
      <c r="A100" s="10">
        <v>1</v>
      </c>
      <c r="B100" s="8" t="s">
        <v>8</v>
      </c>
      <c r="C100" s="50">
        <f>D100+E100+F100</f>
        <v>1281000</v>
      </c>
      <c r="D100" s="64">
        <f>ปลัด!D98+คลัง!D97+โยธา!D97+ศึกษา!D97</f>
        <v>427000</v>
      </c>
      <c r="E100" s="64">
        <f>ปลัด!E98+คลัง!E97+โยธา!E97+ศึกษา!E97</f>
        <v>427000</v>
      </c>
      <c r="F100" s="64">
        <f>ปลัด!F98+คลัง!F97+โยธา!F97+ศึกษา!F97</f>
        <v>427000</v>
      </c>
    </row>
    <row r="101" spans="1:16" ht="25.5" customHeight="1">
      <c r="A101" s="47">
        <v>2</v>
      </c>
      <c r="B101" s="40" t="s">
        <v>9</v>
      </c>
      <c r="C101" s="51">
        <f t="shared" ref="C101:C107" si="3">D101+E101+F101</f>
        <v>150000</v>
      </c>
      <c r="D101" s="57">
        <f>ปลัด!D99+คลัง!D98+โยธา!D98+ศึกษา!D98</f>
        <v>50000</v>
      </c>
      <c r="E101" s="57">
        <f>ปลัด!E99+คลัง!E98+โยธา!E98+ศึกษา!E98</f>
        <v>50000</v>
      </c>
      <c r="F101" s="57">
        <f>ปลัด!F99+คลัง!F98+โยธา!F98+ศึกษา!F98</f>
        <v>50000</v>
      </c>
    </row>
    <row r="102" spans="1:16" ht="25.5" customHeight="1">
      <c r="A102" s="47">
        <v>3</v>
      </c>
      <c r="B102" s="40" t="s">
        <v>10</v>
      </c>
      <c r="C102" s="51">
        <f t="shared" si="3"/>
        <v>800000</v>
      </c>
      <c r="D102" s="41">
        <f>ปลัด!D100+คลัง!D99+โยธา!D99+ศึกษา!D99</f>
        <v>460000</v>
      </c>
      <c r="E102" s="41">
        <f>ปลัด!E100+คลัง!E99+โยธา!E99+ศึกษา!E99</f>
        <v>170000</v>
      </c>
      <c r="F102" s="41">
        <f>ปลัด!F100+คลัง!F99+โยธา!F99+ศึกษา!F99</f>
        <v>170000</v>
      </c>
    </row>
    <row r="103" spans="1:16" ht="25.5" customHeight="1">
      <c r="A103" s="47">
        <v>4</v>
      </c>
      <c r="B103" s="40" t="s">
        <v>11</v>
      </c>
      <c r="C103" s="51">
        <f t="shared" si="3"/>
        <v>170000</v>
      </c>
      <c r="D103" s="41">
        <f>ปลัด!D101+คลัง!D100+โยธา!D100+ศึกษา!D100</f>
        <v>60000</v>
      </c>
      <c r="E103" s="41">
        <f>ปลัด!E101+คลัง!E100+โยธา!E100+ศึกษา!E100</f>
        <v>80000</v>
      </c>
      <c r="F103" s="41">
        <f>ปลัด!F101+คลัง!F100+โยธา!F100+ศึกษา!F100</f>
        <v>30000</v>
      </c>
    </row>
    <row r="104" spans="1:16" ht="25.5" customHeight="1">
      <c r="A104" s="47">
        <v>5</v>
      </c>
      <c r="B104" s="40" t="s">
        <v>12</v>
      </c>
      <c r="C104" s="51">
        <f t="shared" si="3"/>
        <v>39000</v>
      </c>
      <c r="D104" s="41">
        <f>ปลัด!D102+คลัง!D101+โยธา!D101+ศึกษา!D101</f>
        <v>13000</v>
      </c>
      <c r="E104" s="41">
        <f>ปลัด!E102+คลัง!E101+โยธา!E101+ศึกษา!E101</f>
        <v>13000</v>
      </c>
      <c r="F104" s="41">
        <f>ปลัด!F102+คลัง!F101+โยธา!F101+ศึกษา!F101</f>
        <v>13000</v>
      </c>
    </row>
    <row r="105" spans="1:16" ht="25.5" customHeight="1">
      <c r="A105" s="47">
        <v>6</v>
      </c>
      <c r="B105" s="40" t="s">
        <v>13</v>
      </c>
      <c r="C105" s="51">
        <f t="shared" si="3"/>
        <v>1200000</v>
      </c>
      <c r="D105" s="41">
        <f>ปลัด!D103+คลัง!D102+โยธา!D102+ศึกษา!D102</f>
        <v>1200000</v>
      </c>
      <c r="E105" s="41">
        <f>ปลัด!E103+คลัง!E102+โยธา!E102+ศึกษา!E102</f>
        <v>0</v>
      </c>
      <c r="F105" s="41">
        <f>ปลัด!F103+คลัง!F102+โยธา!F102+ศึกษา!F102</f>
        <v>0</v>
      </c>
    </row>
    <row r="106" spans="1:16" ht="25.5" customHeight="1">
      <c r="A106" s="47">
        <v>7</v>
      </c>
      <c r="B106" s="40" t="s">
        <v>48</v>
      </c>
      <c r="C106" s="51">
        <f t="shared" si="3"/>
        <v>2363000</v>
      </c>
      <c r="D106" s="41">
        <f>ปลัด!D104+คลัง!D103+โยธา!D103+ศึกษา!D103</f>
        <v>848000</v>
      </c>
      <c r="E106" s="41">
        <f>ปลัด!E104+คลัง!E103+โยธา!E103+ศึกษา!E103</f>
        <v>1425000</v>
      </c>
      <c r="F106" s="41">
        <f>ปลัด!F104+คลัง!F103+โยธา!F103+ศึกษา!F103</f>
        <v>90000</v>
      </c>
    </row>
    <row r="107" spans="1:16" ht="25.5" customHeight="1">
      <c r="A107" s="10">
        <v>9</v>
      </c>
      <c r="B107" s="67" t="s">
        <v>38</v>
      </c>
      <c r="C107" s="51">
        <f t="shared" si="3"/>
        <v>2154000</v>
      </c>
      <c r="D107" s="60">
        <f>งบกลาง!D105</f>
        <v>726000</v>
      </c>
      <c r="E107" s="68">
        <f>งบกลาง!E105</f>
        <v>714000</v>
      </c>
      <c r="F107" s="60">
        <f>งบกลาง!F105</f>
        <v>714000</v>
      </c>
      <c r="J107" s="16"/>
      <c r="K107" s="61"/>
      <c r="L107" s="50"/>
      <c r="M107" s="21"/>
      <c r="N107" s="21"/>
      <c r="O107" s="21"/>
      <c r="P107" s="61"/>
    </row>
    <row r="108" spans="1:16" s="34" customFormat="1" ht="25.5" customHeight="1">
      <c r="A108" s="6"/>
      <c r="B108" s="6" t="s">
        <v>4</v>
      </c>
      <c r="C108" s="96">
        <f>SUM(C100:C107)</f>
        <v>8157000</v>
      </c>
      <c r="D108" s="45">
        <f>SUM(D100:D107)</f>
        <v>3784000</v>
      </c>
      <c r="E108" s="45">
        <f>SUM(E100:E107)</f>
        <v>2879000</v>
      </c>
      <c r="F108" s="45">
        <f>SUM(F100:F107)</f>
        <v>1494000</v>
      </c>
    </row>
    <row r="110" spans="1:16" ht="25.5" customHeight="1">
      <c r="A110" s="2" t="s">
        <v>16</v>
      </c>
    </row>
    <row r="111" spans="1:16" ht="25.5" customHeight="1">
      <c r="B111" s="11"/>
      <c r="C111" s="51"/>
      <c r="D111" s="24"/>
      <c r="E111" s="24"/>
      <c r="F111" s="24"/>
    </row>
    <row r="112" spans="1:16" ht="25.5" customHeight="1">
      <c r="B112" s="11"/>
      <c r="C112" s="51"/>
      <c r="D112" s="24"/>
      <c r="E112" s="24"/>
      <c r="F112" s="24"/>
    </row>
    <row r="113" spans="1:10" ht="25.5" customHeight="1">
      <c r="B113" s="11"/>
      <c r="C113" s="51"/>
      <c r="D113" s="24"/>
      <c r="E113" s="24"/>
      <c r="F113" s="24"/>
    </row>
    <row r="114" spans="1:10" ht="25.5" customHeight="1">
      <c r="A114" s="12"/>
      <c r="F114" s="87"/>
    </row>
    <row r="115" spans="1:10" ht="25.5" customHeight="1">
      <c r="A115" s="3"/>
      <c r="B115" s="3"/>
      <c r="C115" s="53"/>
      <c r="D115" s="25" t="s">
        <v>17</v>
      </c>
      <c r="E115" s="25"/>
    </row>
    <row r="116" spans="1:10" ht="25.5" customHeight="1">
      <c r="A116" s="12"/>
      <c r="B116" s="12"/>
      <c r="C116" s="54"/>
      <c r="D116" s="104" t="s">
        <v>53</v>
      </c>
      <c r="E116" s="104"/>
    </row>
    <row r="117" spans="1:10" ht="25.5" customHeight="1">
      <c r="F117" s="25"/>
    </row>
    <row r="118" spans="1:10" ht="25.5" customHeight="1">
      <c r="A118" s="12"/>
      <c r="B118" s="12"/>
      <c r="C118" s="54"/>
      <c r="D118" s="104"/>
      <c r="E118" s="104"/>
      <c r="F118" s="26"/>
    </row>
    <row r="122" spans="1:10" ht="25.5" customHeight="1">
      <c r="A122" s="15"/>
      <c r="B122" s="15"/>
      <c r="C122" s="29"/>
      <c r="D122" s="29"/>
      <c r="E122" s="29"/>
      <c r="F122" s="29"/>
    </row>
    <row r="123" spans="1:10" ht="25.5" customHeight="1">
      <c r="A123" s="15"/>
      <c r="B123" s="15"/>
      <c r="C123" s="29"/>
      <c r="D123" s="29"/>
      <c r="E123" s="29"/>
      <c r="F123" s="29"/>
    </row>
    <row r="124" spans="1:10" ht="25.5" customHeight="1">
      <c r="A124" s="15"/>
      <c r="B124" s="15"/>
      <c r="C124" s="29"/>
      <c r="D124" s="29"/>
      <c r="E124" s="29"/>
      <c r="F124" s="29"/>
    </row>
    <row r="125" spans="1:10" ht="25.5" customHeight="1">
      <c r="A125" s="15"/>
      <c r="B125" s="15"/>
      <c r="C125" s="29"/>
      <c r="D125" s="29"/>
      <c r="E125" s="29"/>
      <c r="F125" s="29"/>
    </row>
    <row r="126" spans="1:10" ht="25.5" customHeight="1">
      <c r="A126" s="15"/>
      <c r="B126" s="15"/>
      <c r="C126" s="29"/>
      <c r="D126" s="29"/>
      <c r="E126" s="29"/>
      <c r="F126" s="29"/>
    </row>
    <row r="127" spans="1:10" ht="25.5" customHeight="1">
      <c r="A127" s="15"/>
      <c r="B127" s="15"/>
      <c r="C127" s="29"/>
      <c r="D127" s="29"/>
      <c r="E127" s="29"/>
      <c r="F127" s="29"/>
    </row>
    <row r="128" spans="1:10" ht="25.5" customHeight="1">
      <c r="A128" s="16"/>
      <c r="B128" s="18"/>
      <c r="C128" s="55"/>
      <c r="D128" s="30"/>
      <c r="E128" s="106"/>
      <c r="F128" s="106"/>
      <c r="G128" s="106"/>
      <c r="H128" s="106"/>
      <c r="I128" s="106"/>
      <c r="J128" s="106"/>
    </row>
    <row r="129" spans="1:6" ht="25.5" customHeight="1">
      <c r="A129" s="16"/>
      <c r="B129" s="18"/>
      <c r="C129" s="55"/>
      <c r="D129" s="30"/>
      <c r="E129" s="30"/>
      <c r="F129" s="30"/>
    </row>
    <row r="130" spans="1:6" ht="25.5" customHeight="1">
      <c r="A130" s="16"/>
      <c r="B130" s="18"/>
      <c r="C130" s="55"/>
      <c r="D130" s="30"/>
      <c r="E130" s="30"/>
      <c r="F130" s="30"/>
    </row>
    <row r="131" spans="1:6" ht="25.5" customHeight="1">
      <c r="A131" s="16"/>
      <c r="B131" s="18"/>
      <c r="C131" s="55"/>
      <c r="D131" s="30"/>
      <c r="E131" s="30"/>
      <c r="F131" s="30"/>
    </row>
    <row r="132" spans="1:6" ht="25.5" customHeight="1">
      <c r="A132" s="16"/>
      <c r="B132" s="18"/>
      <c r="C132" s="55"/>
      <c r="D132" s="30"/>
      <c r="E132" s="30"/>
      <c r="F132" s="30"/>
    </row>
    <row r="133" spans="1:6" ht="25.5" customHeight="1">
      <c r="A133" s="16"/>
      <c r="B133" s="18"/>
      <c r="C133" s="55"/>
      <c r="D133" s="30"/>
      <c r="E133" s="30"/>
      <c r="F133" s="30"/>
    </row>
    <row r="134" spans="1:6" ht="25.5" customHeight="1">
      <c r="A134" s="16"/>
      <c r="B134" s="18"/>
      <c r="C134" s="55"/>
      <c r="D134" s="30"/>
      <c r="E134" s="30"/>
      <c r="F134" s="30"/>
    </row>
    <row r="135" spans="1:6" ht="25.5" customHeight="1">
      <c r="A135" s="16"/>
      <c r="B135" s="18"/>
      <c r="C135" s="55"/>
      <c r="D135" s="30"/>
      <c r="E135" s="30"/>
      <c r="F135" s="30"/>
    </row>
    <row r="136" spans="1:6" ht="25.5" customHeight="1">
      <c r="A136" s="16"/>
      <c r="B136" s="18"/>
      <c r="C136" s="55"/>
      <c r="D136" s="30"/>
      <c r="E136" s="30"/>
      <c r="F136" s="30"/>
    </row>
    <row r="137" spans="1:6" ht="25.5" customHeight="1">
      <c r="A137" s="16"/>
      <c r="B137" s="18"/>
      <c r="C137" s="55"/>
      <c r="D137" s="30"/>
      <c r="E137" s="30"/>
      <c r="F137" s="30"/>
    </row>
    <row r="138" spans="1:6" ht="25.5" customHeight="1">
      <c r="A138" s="16"/>
      <c r="B138" s="18"/>
      <c r="C138" s="55"/>
      <c r="D138" s="30"/>
      <c r="E138" s="30"/>
      <c r="F138" s="30"/>
    </row>
    <row r="139" spans="1:6" ht="25.5" customHeight="1">
      <c r="A139" s="16"/>
      <c r="B139" s="15"/>
      <c r="C139" s="55"/>
      <c r="D139" s="30"/>
      <c r="E139" s="30"/>
      <c r="F139" s="30"/>
    </row>
    <row r="140" spans="1:6" ht="25.5" customHeight="1">
      <c r="A140" s="16"/>
      <c r="B140" s="18"/>
      <c r="C140" s="55"/>
      <c r="D140" s="30"/>
      <c r="E140" s="30"/>
      <c r="F140" s="30"/>
    </row>
    <row r="141" spans="1:6" ht="25.5" customHeight="1">
      <c r="A141" s="16"/>
      <c r="B141" s="18"/>
      <c r="C141" s="55"/>
      <c r="D141" s="30"/>
      <c r="E141" s="30"/>
      <c r="F141" s="30"/>
    </row>
    <row r="142" spans="1:6" ht="25.5" customHeight="1">
      <c r="A142" s="16"/>
      <c r="B142" s="18"/>
      <c r="C142" s="55"/>
      <c r="D142" s="30"/>
      <c r="E142" s="30"/>
      <c r="F142" s="30"/>
    </row>
    <row r="143" spans="1:6" ht="25.5" customHeight="1">
      <c r="A143" s="16"/>
      <c r="B143" s="18"/>
      <c r="C143" s="55"/>
      <c r="D143" s="30"/>
      <c r="E143" s="30"/>
      <c r="F143" s="30"/>
    </row>
    <row r="144" spans="1:6" ht="25.5" customHeight="1">
      <c r="A144" s="16"/>
      <c r="B144" s="18"/>
      <c r="C144" s="55"/>
      <c r="D144" s="30"/>
      <c r="E144" s="30"/>
      <c r="F144" s="30"/>
    </row>
    <row r="145" spans="1:6" ht="25.5" customHeight="1">
      <c r="A145" s="16"/>
      <c r="B145" s="18"/>
      <c r="C145" s="55"/>
      <c r="D145" s="30"/>
      <c r="E145" s="30"/>
      <c r="F145" s="30"/>
    </row>
    <row r="146" spans="1:6" ht="25.5" customHeight="1">
      <c r="A146" s="16"/>
      <c r="B146" s="18"/>
      <c r="C146" s="55"/>
      <c r="D146" s="30"/>
      <c r="E146" s="30"/>
      <c r="F146" s="30"/>
    </row>
    <row r="147" spans="1:6" ht="25.5" customHeight="1">
      <c r="A147" s="17"/>
      <c r="B147" s="18"/>
      <c r="C147" s="55"/>
      <c r="D147" s="30"/>
      <c r="E147" s="30"/>
      <c r="F147" s="30"/>
    </row>
    <row r="148" spans="1:6" ht="25.5" customHeight="1">
      <c r="A148" s="18"/>
      <c r="B148" s="18"/>
      <c r="C148" s="55"/>
      <c r="D148" s="30"/>
      <c r="E148" s="30"/>
      <c r="F148" s="30"/>
    </row>
    <row r="149" spans="1:6" ht="25.5" customHeight="1">
      <c r="A149" s="17"/>
      <c r="B149" s="17"/>
      <c r="C149" s="56"/>
      <c r="D149" s="31"/>
      <c r="E149" s="31"/>
      <c r="F149" s="31"/>
    </row>
    <row r="150" spans="1:6" ht="25.5" customHeight="1">
      <c r="A150" s="16"/>
      <c r="B150" s="18"/>
      <c r="C150" s="55"/>
      <c r="D150" s="30"/>
      <c r="E150" s="30"/>
      <c r="F150" s="30"/>
    </row>
    <row r="151" spans="1:6" ht="25.5" customHeight="1">
      <c r="A151" s="16"/>
      <c r="B151" s="18"/>
      <c r="C151" s="55"/>
      <c r="D151" s="30"/>
      <c r="E151" s="30"/>
      <c r="F151" s="30"/>
    </row>
    <row r="152" spans="1:6" ht="25.5" customHeight="1">
      <c r="A152" s="16"/>
      <c r="B152" s="18"/>
      <c r="C152" s="55"/>
      <c r="D152" s="30"/>
      <c r="E152" s="30"/>
      <c r="F152" s="30"/>
    </row>
  </sheetData>
  <mergeCells count="26">
    <mergeCell ref="A1:F1"/>
    <mergeCell ref="A2:F2"/>
    <mergeCell ref="A3:F3"/>
    <mergeCell ref="A4:F4"/>
    <mergeCell ref="C5:F5"/>
    <mergeCell ref="D25:E25"/>
    <mergeCell ref="A32:F32"/>
    <mergeCell ref="A33:F33"/>
    <mergeCell ref="A34:F34"/>
    <mergeCell ref="A35:F35"/>
    <mergeCell ref="C36:F36"/>
    <mergeCell ref="D56:E56"/>
    <mergeCell ref="A63:F63"/>
    <mergeCell ref="A64:F64"/>
    <mergeCell ref="A65:F65"/>
    <mergeCell ref="A66:F66"/>
    <mergeCell ref="C67:F67"/>
    <mergeCell ref="D87:E87"/>
    <mergeCell ref="A94:F94"/>
    <mergeCell ref="A95:F95"/>
    <mergeCell ref="E128:J128"/>
    <mergeCell ref="A96:F96"/>
    <mergeCell ref="A97:F97"/>
    <mergeCell ref="C98:F98"/>
    <mergeCell ref="D118:E118"/>
    <mergeCell ref="D116:E116"/>
  </mergeCells>
  <phoneticPr fontId="4" type="noConversion"/>
  <pageMargins left="0.75" right="0.22" top="0.38" bottom="0.48" header="0.24" footer="0.3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1"/>
  <sheetViews>
    <sheetView topLeftCell="A67" zoomScale="120" zoomScaleNormal="120" workbookViewId="0">
      <selection activeCell="H7" sqref="H7"/>
    </sheetView>
  </sheetViews>
  <sheetFormatPr defaultRowHeight="25.5" customHeight="1"/>
  <cols>
    <col min="1" max="1" width="8" style="58" customWidth="1"/>
    <col min="2" max="2" width="26.7109375" style="34" customWidth="1"/>
    <col min="3" max="5" width="19.85546875" style="52" customWidth="1"/>
    <col min="6" max="6" width="9.140625" style="34"/>
    <col min="7" max="7" width="12.7109375" style="34" bestFit="1" customWidth="1"/>
    <col min="8" max="8" width="12.7109375" style="52" bestFit="1" customWidth="1"/>
    <col min="9" max="9" width="12.5703125" style="52" customWidth="1"/>
    <col min="10" max="16384" width="9.140625" style="34"/>
  </cols>
  <sheetData>
    <row r="1" spans="1:7" ht="25.5" customHeight="1">
      <c r="A1" s="106" t="s">
        <v>0</v>
      </c>
      <c r="B1" s="106"/>
      <c r="C1" s="106"/>
      <c r="D1" s="106"/>
      <c r="E1" s="106"/>
    </row>
    <row r="2" spans="1:7" ht="25.5" customHeight="1">
      <c r="A2" s="106" t="s">
        <v>43</v>
      </c>
      <c r="B2" s="106"/>
      <c r="C2" s="106"/>
      <c r="D2" s="106"/>
      <c r="E2" s="106"/>
    </row>
    <row r="3" spans="1:7" ht="25.5" customHeight="1">
      <c r="A3" s="106" t="s">
        <v>69</v>
      </c>
      <c r="B3" s="106"/>
      <c r="C3" s="106"/>
      <c r="D3" s="106"/>
      <c r="E3" s="106"/>
    </row>
    <row r="4" spans="1:7" ht="25.5" customHeight="1">
      <c r="A4" s="4" t="s">
        <v>1</v>
      </c>
      <c r="B4" s="71" t="s">
        <v>2</v>
      </c>
      <c r="C4" s="89" t="s">
        <v>39</v>
      </c>
      <c r="D4" s="90" t="s">
        <v>39</v>
      </c>
      <c r="E4" s="4" t="s">
        <v>42</v>
      </c>
      <c r="G4" s="37"/>
    </row>
    <row r="5" spans="1:7" ht="25.5" customHeight="1">
      <c r="A5" s="5"/>
      <c r="B5" s="59"/>
      <c r="C5" s="91" t="s">
        <v>40</v>
      </c>
      <c r="D5" s="92" t="s">
        <v>41</v>
      </c>
      <c r="E5" s="69"/>
      <c r="G5" s="37"/>
    </row>
    <row r="6" spans="1:7" ht="25.5" customHeight="1">
      <c r="A6" s="10">
        <v>1</v>
      </c>
      <c r="B6" s="8" t="s">
        <v>8</v>
      </c>
      <c r="C6" s="22">
        <f>รวม!C7+รวม!C38+รวม!C69</f>
        <v>6789000</v>
      </c>
      <c r="D6" s="21">
        <f>927300+3518550</f>
        <v>4445850</v>
      </c>
      <c r="E6" s="22">
        <f>D6*100/C6</f>
        <v>65.486080424215643</v>
      </c>
      <c r="G6" s="37"/>
    </row>
    <row r="7" spans="1:7" ht="25.5" customHeight="1">
      <c r="A7" s="100">
        <v>2</v>
      </c>
      <c r="B7" s="101" t="s">
        <v>9</v>
      </c>
      <c r="C7" s="102">
        <f>รวม!C8+รวม!C39+รวม!C70</f>
        <v>410000</v>
      </c>
      <c r="D7" s="103">
        <v>266270</v>
      </c>
      <c r="E7" s="102">
        <f t="shared" ref="E7:E14" si="0">D7*100/C7</f>
        <v>64.943902439024384</v>
      </c>
      <c r="G7" s="37"/>
    </row>
    <row r="8" spans="1:7" ht="25.5" customHeight="1">
      <c r="A8" s="100">
        <v>3</v>
      </c>
      <c r="B8" s="101" t="s">
        <v>10</v>
      </c>
      <c r="C8" s="102">
        <f>รวม!C9+รวม!C40+รวม!C71</f>
        <v>1812000</v>
      </c>
      <c r="D8" s="103">
        <v>1395482.83</v>
      </c>
      <c r="E8" s="102">
        <f t="shared" si="0"/>
        <v>77.013401214128038</v>
      </c>
      <c r="G8" s="37"/>
    </row>
    <row r="9" spans="1:7" ht="25.5" customHeight="1">
      <c r="A9" s="100">
        <v>4</v>
      </c>
      <c r="B9" s="101" t="s">
        <v>11</v>
      </c>
      <c r="C9" s="102">
        <f>รวม!C10+รวม!C41+รวม!C72</f>
        <v>1230000</v>
      </c>
      <c r="D9" s="103">
        <v>292862.7</v>
      </c>
      <c r="E9" s="102">
        <f t="shared" si="0"/>
        <v>23.809975609756098</v>
      </c>
      <c r="G9" s="37"/>
    </row>
    <row r="10" spans="1:7" ht="25.5" customHeight="1">
      <c r="A10" s="47">
        <v>5</v>
      </c>
      <c r="B10" s="40" t="s">
        <v>12</v>
      </c>
      <c r="C10" s="41">
        <f>รวม!C11+รวม!C42+รวม!C73</f>
        <v>117000</v>
      </c>
      <c r="D10" s="24">
        <v>86782.54</v>
      </c>
      <c r="E10" s="41">
        <f t="shared" si="0"/>
        <v>74.173111111111112</v>
      </c>
      <c r="G10" s="37"/>
    </row>
    <row r="11" spans="1:7" ht="25.5" customHeight="1">
      <c r="A11" s="47">
        <v>6</v>
      </c>
      <c r="B11" s="40" t="s">
        <v>13</v>
      </c>
      <c r="C11" s="41">
        <f>รวม!C12+รวม!C43+รวม!C74</f>
        <v>1225000</v>
      </c>
      <c r="D11" s="24">
        <v>1145000</v>
      </c>
      <c r="E11" s="41">
        <f t="shared" si="0"/>
        <v>93.469387755102048</v>
      </c>
      <c r="G11" s="37"/>
    </row>
    <row r="12" spans="1:7" ht="25.5" customHeight="1">
      <c r="A12" s="100">
        <v>7</v>
      </c>
      <c r="B12" s="101" t="s">
        <v>48</v>
      </c>
      <c r="C12" s="102">
        <f>รวม!C13+รวม!C44+รวม!C75</f>
        <v>1559000</v>
      </c>
      <c r="D12" s="103">
        <f>238000+75000</f>
        <v>313000</v>
      </c>
      <c r="E12" s="102">
        <f t="shared" si="0"/>
        <v>20.076972418216805</v>
      </c>
      <c r="G12" s="37"/>
    </row>
    <row r="13" spans="1:7" ht="25.5" customHeight="1" thickBot="1">
      <c r="A13" s="10">
        <v>9</v>
      </c>
      <c r="B13" s="8" t="s">
        <v>38</v>
      </c>
      <c r="C13" s="22">
        <f>รวม!C14+รวม!C45+รวม!C76</f>
        <v>6741000</v>
      </c>
      <c r="D13" s="21">
        <v>4299976</v>
      </c>
      <c r="E13" s="22">
        <f t="shared" si="0"/>
        <v>63.788399347277853</v>
      </c>
      <c r="G13" s="37"/>
    </row>
    <row r="14" spans="1:7" ht="25.5" customHeight="1" thickBot="1">
      <c r="A14" s="73"/>
      <c r="B14" s="74" t="s">
        <v>4</v>
      </c>
      <c r="C14" s="72">
        <f>SUM(C6:C13)</f>
        <v>19883000</v>
      </c>
      <c r="D14" s="72">
        <f>งบกลาง!C16+งบกลาง!C46+งบกลาง!C76+งบกลาง!C105</f>
        <v>5895000</v>
      </c>
      <c r="E14" s="72">
        <f t="shared" si="0"/>
        <v>29.648443393854045</v>
      </c>
      <c r="G14" s="37"/>
    </row>
    <row r="16" spans="1:7" ht="25.5" customHeight="1">
      <c r="A16" s="58" t="s">
        <v>16</v>
      </c>
    </row>
    <row r="17" spans="1:9" ht="25.5" customHeight="1">
      <c r="B17" s="75"/>
      <c r="C17" s="51"/>
      <c r="D17" s="51"/>
      <c r="E17" s="51"/>
    </row>
    <row r="18" spans="1:9" ht="25.5" customHeight="1">
      <c r="B18" s="75"/>
      <c r="C18" s="51"/>
      <c r="D18" s="51"/>
      <c r="E18" s="51"/>
    </row>
    <row r="19" spans="1:9" ht="25.5" customHeight="1">
      <c r="B19" s="75"/>
      <c r="C19" s="51"/>
      <c r="D19" s="51"/>
      <c r="E19" s="51"/>
    </row>
    <row r="20" spans="1:9" ht="25.5" customHeight="1">
      <c r="B20" s="75"/>
      <c r="C20" s="51"/>
      <c r="D20" s="51"/>
      <c r="E20" s="51"/>
    </row>
    <row r="22" spans="1:9" ht="25.5" customHeight="1">
      <c r="A22" s="76"/>
    </row>
    <row r="23" spans="1:9" s="77" customFormat="1" ht="25.5" customHeight="1">
      <c r="C23" s="53"/>
      <c r="D23" s="53"/>
      <c r="E23" s="53"/>
      <c r="H23" s="53"/>
      <c r="I23" s="53"/>
    </row>
    <row r="24" spans="1:9" s="76" customFormat="1" ht="25.5" customHeight="1">
      <c r="C24" s="54"/>
      <c r="D24" s="53"/>
      <c r="E24" s="53"/>
      <c r="H24" s="54"/>
      <c r="I24" s="54"/>
    </row>
    <row r="28" spans="1:9" ht="25.5" customHeight="1">
      <c r="A28" s="78"/>
      <c r="B28" s="78"/>
      <c r="C28" s="78"/>
      <c r="D28" s="78"/>
      <c r="E28" s="78"/>
    </row>
    <row r="29" spans="1:9" ht="25.5" customHeight="1">
      <c r="A29" s="78"/>
      <c r="B29" s="78"/>
      <c r="C29" s="78"/>
      <c r="D29" s="78"/>
      <c r="E29" s="78"/>
    </row>
    <row r="30" spans="1:9" ht="25.5" customHeight="1">
      <c r="A30" s="78"/>
      <c r="B30" s="78"/>
      <c r="C30" s="78"/>
      <c r="D30" s="78"/>
      <c r="E30" s="78"/>
    </row>
    <row r="31" spans="1:9" ht="25.5" customHeight="1">
      <c r="A31" s="78"/>
      <c r="B31" s="78"/>
      <c r="C31" s="78"/>
      <c r="D31" s="78"/>
      <c r="E31" s="78"/>
    </row>
    <row r="32" spans="1:9" ht="25.5" customHeight="1">
      <c r="A32" s="15"/>
      <c r="B32" s="15"/>
      <c r="C32" s="55"/>
      <c r="D32" s="55"/>
      <c r="E32" s="55"/>
    </row>
    <row r="33" spans="1:15" ht="25.5" customHeight="1">
      <c r="A33" s="15"/>
      <c r="B33" s="15"/>
      <c r="C33" s="29"/>
      <c r="D33" s="29"/>
      <c r="E33" s="29"/>
    </row>
    <row r="34" spans="1:15" ht="25.5" customHeight="1">
      <c r="A34" s="15"/>
      <c r="B34" s="70"/>
      <c r="C34" s="50"/>
      <c r="D34" s="50"/>
      <c r="E34" s="50"/>
    </row>
    <row r="35" spans="1:15" ht="25.5" customHeight="1">
      <c r="A35" s="15"/>
      <c r="B35" s="70"/>
      <c r="C35" s="50"/>
      <c r="D35" s="50"/>
      <c r="E35" s="50"/>
      <c r="I35" s="29"/>
      <c r="J35" s="70"/>
      <c r="K35" s="50"/>
      <c r="L35" s="50"/>
      <c r="M35" s="50"/>
      <c r="N35" s="50"/>
      <c r="O35" s="70"/>
    </row>
    <row r="36" spans="1:15" ht="25.5" customHeight="1">
      <c r="A36" s="15"/>
      <c r="B36" s="70"/>
      <c r="C36" s="50"/>
      <c r="D36" s="50"/>
      <c r="E36" s="50"/>
      <c r="I36" s="29"/>
      <c r="J36" s="70"/>
      <c r="K36" s="50"/>
      <c r="L36" s="50"/>
      <c r="M36" s="50"/>
      <c r="N36" s="50"/>
      <c r="O36" s="70"/>
    </row>
    <row r="37" spans="1:15" ht="25.5" customHeight="1">
      <c r="A37" s="15"/>
      <c r="B37" s="70"/>
      <c r="C37" s="50"/>
      <c r="D37" s="50"/>
      <c r="E37" s="50"/>
      <c r="I37" s="29"/>
      <c r="J37" s="70"/>
      <c r="K37" s="50"/>
      <c r="L37" s="50"/>
      <c r="M37" s="50"/>
      <c r="N37" s="50"/>
      <c r="O37" s="70"/>
    </row>
    <row r="38" spans="1:15" ht="25.5" customHeight="1">
      <c r="A38" s="15"/>
      <c r="B38" s="70"/>
      <c r="C38" s="50"/>
      <c r="D38" s="50"/>
      <c r="E38" s="50"/>
      <c r="I38" s="29"/>
      <c r="J38" s="70"/>
      <c r="K38" s="50"/>
      <c r="L38" s="50"/>
      <c r="M38" s="50"/>
      <c r="N38" s="50"/>
      <c r="O38" s="70"/>
    </row>
    <row r="39" spans="1:15" ht="25.5" customHeight="1">
      <c r="A39" s="15"/>
      <c r="B39" s="70"/>
      <c r="C39" s="50"/>
      <c r="D39" s="50"/>
      <c r="E39" s="50"/>
      <c r="I39" s="29"/>
      <c r="J39" s="70"/>
      <c r="K39" s="50"/>
      <c r="L39" s="50"/>
      <c r="M39" s="50"/>
      <c r="N39" s="50"/>
      <c r="O39" s="70"/>
    </row>
    <row r="40" spans="1:15" ht="25.5" customHeight="1">
      <c r="A40" s="15"/>
      <c r="B40" s="70"/>
      <c r="C40" s="50"/>
      <c r="D40" s="50"/>
      <c r="E40" s="50"/>
      <c r="I40" s="29"/>
      <c r="J40" s="70"/>
      <c r="K40" s="50"/>
      <c r="L40" s="50"/>
      <c r="M40" s="50"/>
      <c r="N40" s="50"/>
      <c r="O40" s="70"/>
    </row>
    <row r="41" spans="1:15" ht="25.5" customHeight="1">
      <c r="A41" s="15"/>
      <c r="B41" s="70"/>
      <c r="C41" s="50"/>
      <c r="D41" s="50"/>
      <c r="E41" s="50"/>
      <c r="I41" s="29"/>
      <c r="J41" s="70"/>
      <c r="K41" s="50"/>
      <c r="L41" s="50"/>
      <c r="M41" s="50"/>
      <c r="N41" s="50"/>
      <c r="O41" s="70"/>
    </row>
    <row r="42" spans="1:15" ht="25.5" customHeight="1">
      <c r="A42" s="15"/>
      <c r="B42" s="70"/>
      <c r="C42" s="50"/>
      <c r="D42" s="50"/>
      <c r="E42" s="50"/>
      <c r="I42" s="29"/>
      <c r="J42" s="70"/>
      <c r="K42" s="50"/>
      <c r="L42" s="50"/>
      <c r="M42" s="50"/>
      <c r="N42" s="50"/>
      <c r="O42" s="70"/>
    </row>
    <row r="43" spans="1:15" ht="25.5" customHeight="1">
      <c r="A43" s="15"/>
      <c r="B43" s="70"/>
      <c r="C43" s="50"/>
      <c r="D43" s="50"/>
      <c r="E43" s="50"/>
      <c r="I43" s="29"/>
      <c r="J43" s="70"/>
      <c r="K43" s="50"/>
      <c r="L43" s="50"/>
      <c r="M43" s="50"/>
      <c r="N43" s="50"/>
      <c r="O43" s="70"/>
    </row>
    <row r="44" spans="1:15" ht="25.5" customHeight="1">
      <c r="A44" s="15"/>
      <c r="B44" s="70"/>
      <c r="C44" s="50"/>
      <c r="D44" s="50"/>
      <c r="E44" s="50"/>
      <c r="I44" s="29"/>
      <c r="J44" s="70"/>
      <c r="K44" s="50"/>
      <c r="L44" s="50"/>
      <c r="M44" s="50"/>
      <c r="N44" s="50"/>
      <c r="O44" s="70"/>
    </row>
    <row r="45" spans="1:15" ht="25.5" customHeight="1">
      <c r="A45" s="15"/>
      <c r="B45" s="15"/>
      <c r="C45" s="50"/>
      <c r="D45" s="50"/>
      <c r="E45" s="50"/>
    </row>
    <row r="46" spans="1:15" ht="25.5" customHeight="1">
      <c r="A46" s="15"/>
      <c r="B46" s="70"/>
      <c r="C46" s="50"/>
      <c r="D46" s="50"/>
      <c r="E46" s="50"/>
    </row>
    <row r="47" spans="1:15" ht="25.5" customHeight="1">
      <c r="A47" s="15"/>
      <c r="B47" s="70"/>
      <c r="C47" s="50"/>
      <c r="D47" s="50"/>
      <c r="E47" s="50"/>
    </row>
    <row r="48" spans="1:15" ht="25.5" customHeight="1">
      <c r="A48" s="15"/>
      <c r="B48" s="70"/>
      <c r="C48" s="50"/>
      <c r="D48" s="50"/>
      <c r="E48" s="50"/>
    </row>
    <row r="49" spans="1:5" ht="25.5" customHeight="1">
      <c r="A49" s="15"/>
      <c r="B49" s="70"/>
      <c r="C49" s="50"/>
      <c r="D49" s="50"/>
      <c r="E49" s="50"/>
    </row>
    <row r="50" spans="1:5" ht="25.5" customHeight="1">
      <c r="A50" s="15"/>
      <c r="B50" s="70"/>
      <c r="C50" s="50"/>
      <c r="D50" s="50"/>
      <c r="E50" s="50"/>
    </row>
    <row r="51" spans="1:5" ht="25.5" customHeight="1">
      <c r="A51" s="15"/>
      <c r="B51" s="70"/>
      <c r="C51" s="50"/>
      <c r="D51" s="50"/>
      <c r="E51" s="50"/>
    </row>
    <row r="52" spans="1:5" ht="25.5" customHeight="1">
      <c r="A52" s="15"/>
      <c r="B52" s="70"/>
      <c r="C52" s="50"/>
      <c r="D52" s="50"/>
      <c r="E52" s="50"/>
    </row>
    <row r="53" spans="1:5" ht="25.5" customHeight="1">
      <c r="A53" s="79"/>
      <c r="B53" s="70"/>
      <c r="C53" s="50"/>
      <c r="D53" s="50"/>
      <c r="E53" s="50"/>
    </row>
    <row r="54" spans="1:5" ht="25.5" customHeight="1">
      <c r="A54" s="78"/>
      <c r="B54" s="78"/>
      <c r="C54" s="55"/>
      <c r="D54" s="55"/>
      <c r="E54" s="55"/>
    </row>
    <row r="55" spans="1:5" ht="25.5" customHeight="1">
      <c r="A55" s="79"/>
      <c r="B55" s="79"/>
      <c r="C55" s="56"/>
      <c r="D55" s="55"/>
      <c r="E55" s="55"/>
    </row>
    <row r="56" spans="1:5" ht="25.5" customHeight="1">
      <c r="A56" s="15"/>
      <c r="B56" s="70"/>
      <c r="C56" s="50"/>
      <c r="D56" s="50"/>
      <c r="E56" s="50"/>
    </row>
    <row r="57" spans="1:5" ht="25.5" customHeight="1">
      <c r="A57" s="15"/>
      <c r="B57" s="70"/>
      <c r="C57" s="50"/>
      <c r="D57" s="50"/>
      <c r="E57" s="50"/>
    </row>
    <row r="58" spans="1:5" ht="25.5" customHeight="1">
      <c r="A58" s="15"/>
      <c r="B58" s="70"/>
      <c r="C58" s="50"/>
      <c r="D58" s="50"/>
      <c r="E58" s="50"/>
    </row>
    <row r="59" spans="1:5" ht="25.5" customHeight="1">
      <c r="A59" s="78"/>
      <c r="B59" s="78"/>
      <c r="C59" s="78"/>
      <c r="D59" s="78"/>
      <c r="E59" s="78"/>
    </row>
    <row r="60" spans="1:5" ht="25.5" customHeight="1">
      <c r="A60" s="78"/>
      <c r="B60" s="78"/>
      <c r="C60" s="78"/>
      <c r="D60" s="78"/>
      <c r="E60" s="78"/>
    </row>
    <row r="61" spans="1:5" ht="25.5" customHeight="1">
      <c r="A61" s="78"/>
      <c r="B61" s="78"/>
      <c r="C61" s="78"/>
      <c r="D61" s="78"/>
      <c r="E61" s="78"/>
    </row>
    <row r="62" spans="1:5" ht="25.5" customHeight="1">
      <c r="A62" s="78"/>
      <c r="B62" s="78"/>
      <c r="C62" s="78"/>
      <c r="D62" s="78"/>
      <c r="E62" s="78"/>
    </row>
    <row r="63" spans="1:5" ht="25.5" customHeight="1">
      <c r="A63" s="78"/>
      <c r="B63" s="78"/>
      <c r="C63" s="55"/>
      <c r="D63" s="55"/>
      <c r="E63" s="55"/>
    </row>
    <row r="64" spans="1:5" ht="25.5" customHeight="1">
      <c r="A64" s="78"/>
      <c r="B64" s="78"/>
      <c r="C64" s="55"/>
      <c r="D64" s="55"/>
      <c r="E64" s="55"/>
    </row>
    <row r="65" spans="1:15" ht="25.5" customHeight="1">
      <c r="A65" s="15"/>
      <c r="B65" s="70"/>
      <c r="C65" s="50"/>
      <c r="D65" s="50"/>
      <c r="E65" s="50"/>
    </row>
    <row r="66" spans="1:15" ht="25.5" customHeight="1">
      <c r="A66" s="15"/>
      <c r="B66" s="70"/>
      <c r="C66" s="50"/>
      <c r="D66" s="50"/>
      <c r="E66" s="50"/>
    </row>
    <row r="67" spans="1:15" ht="25.5" customHeight="1">
      <c r="A67" s="15"/>
      <c r="B67" s="70"/>
      <c r="C67" s="50"/>
      <c r="D67" s="50"/>
      <c r="E67" s="50"/>
    </row>
    <row r="68" spans="1:15" ht="25.5" customHeight="1">
      <c r="A68" s="15"/>
      <c r="B68" s="70"/>
      <c r="C68" s="50"/>
      <c r="D68" s="50"/>
      <c r="E68" s="50"/>
    </row>
    <row r="69" spans="1:15" ht="25.5" customHeight="1">
      <c r="A69" s="15"/>
      <c r="B69" s="70"/>
      <c r="C69" s="50"/>
      <c r="D69" s="50"/>
      <c r="E69" s="50"/>
    </row>
    <row r="70" spans="1:15" ht="25.5" customHeight="1">
      <c r="A70" s="15"/>
      <c r="B70" s="70"/>
      <c r="C70" s="50"/>
      <c r="D70" s="50"/>
      <c r="E70" s="50"/>
    </row>
    <row r="71" spans="1:15" ht="25.5" customHeight="1">
      <c r="A71" s="15"/>
      <c r="B71" s="70"/>
      <c r="C71" s="50"/>
      <c r="D71" s="50"/>
      <c r="E71" s="50"/>
    </row>
    <row r="72" spans="1:15" ht="25.5" customHeight="1">
      <c r="A72" s="15"/>
      <c r="B72" s="70"/>
      <c r="C72" s="50"/>
      <c r="D72" s="50"/>
      <c r="E72" s="50"/>
    </row>
    <row r="73" spans="1:15" ht="25.5" customHeight="1">
      <c r="A73" s="15"/>
      <c r="B73" s="70"/>
      <c r="C73" s="50"/>
      <c r="D73" s="50"/>
      <c r="E73" s="50"/>
    </row>
    <row r="74" spans="1:15" ht="25.5" customHeight="1">
      <c r="A74" s="15"/>
      <c r="B74" s="70"/>
      <c r="C74" s="50"/>
      <c r="D74" s="50"/>
      <c r="E74" s="50"/>
    </row>
    <row r="75" spans="1:15" ht="25.5" customHeight="1">
      <c r="A75" s="15"/>
      <c r="B75" s="70"/>
      <c r="C75" s="50"/>
      <c r="D75" s="50"/>
      <c r="E75" s="50"/>
      <c r="I75" s="29"/>
      <c r="J75" s="70"/>
      <c r="K75" s="50"/>
      <c r="L75" s="50"/>
      <c r="M75" s="50"/>
      <c r="N75" s="50"/>
      <c r="O75" s="70"/>
    </row>
    <row r="76" spans="1:15" ht="25.5" customHeight="1">
      <c r="A76" s="15"/>
      <c r="B76" s="15"/>
      <c r="C76" s="50"/>
      <c r="D76" s="50"/>
      <c r="E76" s="50"/>
    </row>
    <row r="77" spans="1:15" ht="25.5" customHeight="1">
      <c r="A77" s="15"/>
      <c r="B77" s="70"/>
      <c r="C77" s="50"/>
      <c r="D77" s="50"/>
      <c r="E77" s="50"/>
    </row>
    <row r="78" spans="1:15" ht="25.5" customHeight="1">
      <c r="A78" s="15"/>
      <c r="B78" s="70"/>
      <c r="C78" s="50"/>
      <c r="D78" s="50"/>
      <c r="E78" s="50"/>
    </row>
    <row r="79" spans="1:15" ht="25.5" customHeight="1">
      <c r="A79" s="15"/>
      <c r="B79" s="70"/>
      <c r="C79" s="50"/>
      <c r="D79" s="50"/>
      <c r="E79" s="50"/>
    </row>
    <row r="80" spans="1:15" ht="25.5" customHeight="1">
      <c r="A80" s="15"/>
      <c r="B80" s="70"/>
      <c r="C80" s="50"/>
      <c r="D80" s="50"/>
      <c r="E80" s="50"/>
    </row>
    <row r="81" spans="1:5" ht="25.5" customHeight="1">
      <c r="A81" s="15"/>
      <c r="B81" s="70"/>
      <c r="C81" s="50"/>
      <c r="D81" s="50"/>
      <c r="E81" s="50"/>
    </row>
    <row r="82" spans="1:5" ht="25.5" customHeight="1">
      <c r="A82" s="15"/>
      <c r="B82" s="70"/>
      <c r="C82" s="50"/>
      <c r="D82" s="50"/>
      <c r="E82" s="50"/>
    </row>
    <row r="83" spans="1:5" ht="25.5" customHeight="1">
      <c r="A83" s="15"/>
      <c r="B83" s="70"/>
      <c r="C83" s="50"/>
      <c r="D83" s="50"/>
      <c r="E83" s="50"/>
    </row>
    <row r="84" spans="1:5" ht="25.5" customHeight="1">
      <c r="A84" s="79"/>
      <c r="B84" s="70"/>
      <c r="C84" s="50"/>
      <c r="D84" s="50"/>
      <c r="E84" s="50"/>
    </row>
    <row r="85" spans="1:5" ht="25.5" customHeight="1">
      <c r="A85" s="78"/>
      <c r="B85" s="78"/>
      <c r="C85" s="55"/>
      <c r="D85" s="55"/>
      <c r="E85" s="55"/>
    </row>
    <row r="86" spans="1:5" ht="25.5" customHeight="1">
      <c r="A86" s="79"/>
      <c r="B86" s="79"/>
      <c r="C86" s="56"/>
      <c r="D86" s="55"/>
      <c r="E86" s="55"/>
    </row>
    <row r="87" spans="1:5" ht="25.5" customHeight="1">
      <c r="A87" s="15"/>
      <c r="B87" s="70"/>
      <c r="C87" s="50"/>
      <c r="D87" s="50"/>
      <c r="E87" s="50"/>
    </row>
    <row r="88" spans="1:5" ht="25.5" customHeight="1">
      <c r="A88" s="15"/>
      <c r="B88" s="70"/>
      <c r="C88" s="50"/>
      <c r="D88" s="50"/>
      <c r="E88" s="50"/>
    </row>
    <row r="89" spans="1:5" ht="25.5" customHeight="1">
      <c r="A89" s="15"/>
      <c r="B89" s="70"/>
      <c r="C89" s="50"/>
      <c r="D89" s="50"/>
      <c r="E89" s="50"/>
    </row>
    <row r="90" spans="1:5" ht="25.5" customHeight="1">
      <c r="A90" s="78"/>
      <c r="B90" s="78"/>
      <c r="C90" s="78"/>
      <c r="D90" s="78"/>
      <c r="E90" s="78"/>
    </row>
    <row r="91" spans="1:5" ht="25.5" customHeight="1">
      <c r="A91" s="78"/>
      <c r="B91" s="78"/>
      <c r="C91" s="78"/>
      <c r="D91" s="78"/>
      <c r="E91" s="78"/>
    </row>
    <row r="92" spans="1:5" ht="25.5" customHeight="1">
      <c r="A92" s="78"/>
      <c r="B92" s="78"/>
      <c r="C92" s="78"/>
      <c r="D92" s="78"/>
      <c r="E92" s="78"/>
    </row>
    <row r="93" spans="1:5" ht="25.5" customHeight="1">
      <c r="A93" s="78"/>
      <c r="B93" s="78"/>
      <c r="C93" s="78"/>
      <c r="D93" s="78"/>
      <c r="E93" s="78"/>
    </row>
    <row r="94" spans="1:5" ht="25.5" customHeight="1">
      <c r="A94" s="15"/>
      <c r="B94" s="15"/>
      <c r="C94" s="55"/>
      <c r="D94" s="55"/>
      <c r="E94" s="55"/>
    </row>
    <row r="95" spans="1:5" ht="25.5" customHeight="1">
      <c r="A95" s="15"/>
      <c r="B95" s="15"/>
      <c r="C95" s="29"/>
      <c r="D95" s="29"/>
      <c r="E95" s="29"/>
    </row>
    <row r="96" spans="1:5" ht="25.5" customHeight="1">
      <c r="A96" s="15"/>
      <c r="B96" s="70"/>
      <c r="C96" s="50"/>
      <c r="D96" s="50"/>
      <c r="E96" s="50"/>
    </row>
    <row r="97" spans="1:15" ht="25.5" customHeight="1">
      <c r="A97" s="15"/>
      <c r="B97" s="70"/>
      <c r="C97" s="50"/>
      <c r="D97" s="50"/>
      <c r="E97" s="50"/>
    </row>
    <row r="98" spans="1:15" ht="25.5" customHeight="1">
      <c r="A98" s="15"/>
      <c r="B98" s="70"/>
      <c r="C98" s="50"/>
      <c r="D98" s="50"/>
      <c r="E98" s="50"/>
    </row>
    <row r="99" spans="1:15" ht="25.5" customHeight="1">
      <c r="A99" s="15"/>
      <c r="B99" s="70"/>
      <c r="C99" s="50"/>
      <c r="D99" s="50"/>
      <c r="E99" s="50"/>
    </row>
    <row r="100" spans="1:15" ht="25.5" customHeight="1">
      <c r="A100" s="15"/>
      <c r="B100" s="70"/>
      <c r="C100" s="50"/>
      <c r="D100" s="50"/>
      <c r="E100" s="50"/>
    </row>
    <row r="101" spans="1:15" ht="25.5" customHeight="1">
      <c r="A101" s="15"/>
      <c r="B101" s="70"/>
      <c r="C101" s="50"/>
      <c r="D101" s="50"/>
      <c r="E101" s="50"/>
    </row>
    <row r="102" spans="1:15" ht="25.5" customHeight="1">
      <c r="A102" s="15"/>
      <c r="B102" s="70"/>
      <c r="C102" s="50"/>
      <c r="D102" s="50"/>
      <c r="E102" s="50"/>
    </row>
    <row r="103" spans="1:15" ht="25.5" customHeight="1">
      <c r="A103" s="15"/>
      <c r="B103" s="70"/>
      <c r="C103" s="50"/>
      <c r="D103" s="50"/>
      <c r="E103" s="50"/>
    </row>
    <row r="104" spans="1:15" ht="25.5" customHeight="1">
      <c r="A104" s="15"/>
      <c r="B104" s="70"/>
      <c r="C104" s="50"/>
      <c r="D104" s="50"/>
      <c r="E104" s="50"/>
    </row>
    <row r="105" spans="1:15" ht="25.5" customHeight="1">
      <c r="A105" s="15"/>
      <c r="B105" s="70"/>
      <c r="C105" s="50"/>
      <c r="D105" s="50"/>
      <c r="E105" s="50"/>
    </row>
    <row r="106" spans="1:15" ht="25.5" customHeight="1">
      <c r="A106" s="15"/>
      <c r="B106" s="70"/>
      <c r="C106" s="50"/>
      <c r="D106" s="50"/>
      <c r="E106" s="50"/>
      <c r="I106" s="29"/>
      <c r="J106" s="70"/>
      <c r="K106" s="50"/>
      <c r="L106" s="50"/>
      <c r="M106" s="50"/>
      <c r="N106" s="50"/>
      <c r="O106" s="70"/>
    </row>
    <row r="107" spans="1:15" ht="25.5" customHeight="1">
      <c r="A107" s="15"/>
      <c r="B107" s="15"/>
      <c r="C107" s="50"/>
      <c r="D107" s="50"/>
      <c r="E107" s="50"/>
    </row>
    <row r="108" spans="1:15" ht="25.5" customHeight="1">
      <c r="A108" s="15"/>
      <c r="B108" s="70"/>
      <c r="C108" s="50"/>
      <c r="D108" s="50"/>
      <c r="E108" s="50"/>
    </row>
    <row r="109" spans="1:15" ht="25.5" customHeight="1">
      <c r="A109" s="15"/>
      <c r="B109" s="70"/>
      <c r="C109" s="50"/>
      <c r="D109" s="50"/>
      <c r="E109" s="50"/>
    </row>
    <row r="110" spans="1:15" ht="25.5" customHeight="1">
      <c r="A110" s="15"/>
      <c r="B110" s="70"/>
      <c r="C110" s="50"/>
      <c r="D110" s="50"/>
      <c r="E110" s="50"/>
    </row>
    <row r="111" spans="1:15" ht="25.5" customHeight="1">
      <c r="A111" s="15"/>
      <c r="B111" s="70"/>
      <c r="C111" s="50"/>
      <c r="D111" s="50"/>
      <c r="E111" s="50"/>
    </row>
    <row r="112" spans="1:15" ht="25.5" customHeight="1">
      <c r="A112" s="15"/>
      <c r="B112" s="70"/>
      <c r="C112" s="50"/>
      <c r="D112" s="50"/>
      <c r="E112" s="50"/>
    </row>
    <row r="113" spans="1:9" ht="25.5" customHeight="1">
      <c r="A113" s="15"/>
      <c r="B113" s="70"/>
      <c r="C113" s="50"/>
      <c r="D113" s="50"/>
      <c r="E113" s="50"/>
    </row>
    <row r="114" spans="1:9" ht="25.5" customHeight="1">
      <c r="A114" s="15"/>
      <c r="B114" s="70"/>
      <c r="C114" s="50"/>
      <c r="D114" s="50"/>
      <c r="E114" s="50"/>
    </row>
    <row r="115" spans="1:9" ht="25.5" customHeight="1">
      <c r="A115" s="79"/>
      <c r="B115" s="70"/>
      <c r="C115" s="50"/>
      <c r="D115" s="50"/>
      <c r="E115" s="50"/>
    </row>
    <row r="116" spans="1:9" ht="25.5" customHeight="1">
      <c r="A116" s="78"/>
      <c r="B116" s="78"/>
      <c r="C116" s="55"/>
      <c r="D116" s="55"/>
      <c r="E116" s="55"/>
    </row>
    <row r="117" spans="1:9" ht="25.5" customHeight="1">
      <c r="A117" s="79"/>
      <c r="B117" s="79"/>
      <c r="C117" s="56"/>
      <c r="D117" s="55"/>
      <c r="E117" s="55"/>
    </row>
    <row r="118" spans="1:9" ht="25.5" customHeight="1">
      <c r="A118" s="15"/>
      <c r="B118" s="70"/>
      <c r="C118" s="50"/>
      <c r="D118" s="50"/>
      <c r="E118" s="50"/>
    </row>
    <row r="121" spans="1:9" ht="25.5" customHeight="1">
      <c r="A121" s="15"/>
      <c r="B121" s="15"/>
      <c r="C121" s="29"/>
      <c r="D121" s="29"/>
      <c r="E121" s="29"/>
    </row>
    <row r="122" spans="1:9" ht="25.5" customHeight="1">
      <c r="A122" s="15"/>
      <c r="B122" s="15"/>
      <c r="C122" s="29"/>
      <c r="D122" s="29"/>
      <c r="E122" s="29"/>
    </row>
    <row r="123" spans="1:9" ht="25.5" customHeight="1">
      <c r="A123" s="15"/>
      <c r="B123" s="15"/>
      <c r="C123" s="29"/>
      <c r="D123" s="29"/>
      <c r="E123" s="29"/>
    </row>
    <row r="124" spans="1:9" ht="25.5" customHeight="1">
      <c r="A124" s="15"/>
      <c r="B124" s="15"/>
      <c r="C124" s="29"/>
      <c r="D124" s="29"/>
      <c r="E124" s="29"/>
    </row>
    <row r="125" spans="1:9" ht="25.5" customHeight="1">
      <c r="A125" s="15"/>
      <c r="B125" s="15"/>
      <c r="C125" s="29"/>
      <c r="D125" s="29"/>
      <c r="E125" s="29"/>
    </row>
    <row r="126" spans="1:9" ht="25.5" customHeight="1">
      <c r="A126" s="15"/>
      <c r="B126" s="15"/>
      <c r="C126" s="29"/>
      <c r="D126" s="29"/>
      <c r="E126" s="29"/>
    </row>
    <row r="127" spans="1:9" ht="25.5" customHeight="1">
      <c r="A127" s="15"/>
      <c r="B127" s="78"/>
      <c r="C127" s="55"/>
      <c r="D127" s="55"/>
      <c r="E127" s="77"/>
      <c r="F127" s="77"/>
      <c r="G127" s="77"/>
      <c r="H127" s="53"/>
      <c r="I127" s="53"/>
    </row>
    <row r="128" spans="1:9" ht="25.5" customHeight="1">
      <c r="A128" s="15"/>
      <c r="B128" s="78"/>
      <c r="C128" s="55"/>
      <c r="D128" s="55"/>
      <c r="E128" s="55"/>
    </row>
    <row r="129" spans="1:5" ht="25.5" customHeight="1">
      <c r="A129" s="15"/>
      <c r="B129" s="78"/>
      <c r="C129" s="55"/>
      <c r="D129" s="55"/>
      <c r="E129" s="55"/>
    </row>
    <row r="130" spans="1:5" ht="25.5" customHeight="1">
      <c r="A130" s="15"/>
      <c r="B130" s="78"/>
      <c r="C130" s="55"/>
      <c r="D130" s="55"/>
      <c r="E130" s="55"/>
    </row>
    <row r="131" spans="1:5" ht="25.5" customHeight="1">
      <c r="A131" s="15"/>
      <c r="B131" s="78"/>
      <c r="C131" s="55"/>
      <c r="D131" s="55"/>
      <c r="E131" s="55"/>
    </row>
    <row r="132" spans="1:5" ht="25.5" customHeight="1">
      <c r="A132" s="15"/>
      <c r="B132" s="78"/>
      <c r="C132" s="55"/>
      <c r="D132" s="55"/>
      <c r="E132" s="55"/>
    </row>
    <row r="133" spans="1:5" ht="25.5" customHeight="1">
      <c r="A133" s="15"/>
      <c r="B133" s="78"/>
      <c r="C133" s="55"/>
      <c r="D133" s="55"/>
      <c r="E133" s="55"/>
    </row>
    <row r="134" spans="1:5" ht="25.5" customHeight="1">
      <c r="A134" s="15"/>
      <c r="B134" s="78"/>
      <c r="C134" s="55"/>
      <c r="D134" s="55"/>
      <c r="E134" s="55"/>
    </row>
    <row r="135" spans="1:5" ht="25.5" customHeight="1">
      <c r="A135" s="15"/>
      <c r="B135" s="78"/>
      <c r="C135" s="55"/>
      <c r="D135" s="55"/>
      <c r="E135" s="55"/>
    </row>
    <row r="136" spans="1:5" ht="25.5" customHeight="1">
      <c r="A136" s="15"/>
      <c r="B136" s="78"/>
      <c r="C136" s="55"/>
      <c r="D136" s="55"/>
      <c r="E136" s="55"/>
    </row>
    <row r="137" spans="1:5" ht="25.5" customHeight="1">
      <c r="A137" s="15"/>
      <c r="B137" s="78"/>
      <c r="C137" s="55"/>
      <c r="D137" s="55"/>
      <c r="E137" s="55"/>
    </row>
    <row r="138" spans="1:5" ht="25.5" customHeight="1">
      <c r="A138" s="15"/>
      <c r="B138" s="15"/>
      <c r="C138" s="55"/>
      <c r="D138" s="55"/>
      <c r="E138" s="55"/>
    </row>
    <row r="139" spans="1:5" ht="25.5" customHeight="1">
      <c r="A139" s="15"/>
      <c r="B139" s="78"/>
      <c r="C139" s="55"/>
      <c r="D139" s="55"/>
      <c r="E139" s="55"/>
    </row>
    <row r="140" spans="1:5" ht="25.5" customHeight="1">
      <c r="A140" s="15"/>
      <c r="B140" s="78"/>
      <c r="C140" s="55"/>
      <c r="D140" s="55"/>
      <c r="E140" s="55"/>
    </row>
    <row r="141" spans="1:5" ht="25.5" customHeight="1">
      <c r="A141" s="15"/>
      <c r="B141" s="78"/>
      <c r="C141" s="55"/>
      <c r="D141" s="55"/>
      <c r="E141" s="55"/>
    </row>
    <row r="142" spans="1:5" ht="25.5" customHeight="1">
      <c r="A142" s="15"/>
      <c r="B142" s="78"/>
      <c r="C142" s="55"/>
      <c r="D142" s="55"/>
      <c r="E142" s="55"/>
    </row>
    <row r="143" spans="1:5" ht="25.5" customHeight="1">
      <c r="A143" s="15"/>
      <c r="B143" s="78"/>
      <c r="C143" s="55"/>
      <c r="D143" s="55"/>
      <c r="E143" s="55"/>
    </row>
    <row r="144" spans="1:5" ht="25.5" customHeight="1">
      <c r="A144" s="15"/>
      <c r="B144" s="78"/>
      <c r="C144" s="55"/>
      <c r="D144" s="55"/>
      <c r="E144" s="55"/>
    </row>
    <row r="145" spans="1:5" ht="25.5" customHeight="1">
      <c r="A145" s="15"/>
      <c r="B145" s="78"/>
      <c r="C145" s="55"/>
      <c r="D145" s="55"/>
      <c r="E145" s="55"/>
    </row>
    <row r="146" spans="1:5" ht="25.5" customHeight="1">
      <c r="A146" s="79"/>
      <c r="B146" s="78"/>
      <c r="C146" s="55"/>
      <c r="D146" s="55"/>
      <c r="E146" s="55"/>
    </row>
    <row r="147" spans="1:5" ht="25.5" customHeight="1">
      <c r="A147" s="78"/>
      <c r="B147" s="78"/>
      <c r="C147" s="55"/>
      <c r="D147" s="55"/>
      <c r="E147" s="55"/>
    </row>
    <row r="148" spans="1:5" ht="25.5" customHeight="1">
      <c r="A148" s="79"/>
      <c r="B148" s="79"/>
      <c r="C148" s="56"/>
      <c r="D148" s="56"/>
      <c r="E148" s="56"/>
    </row>
    <row r="149" spans="1:5" ht="25.5" customHeight="1">
      <c r="A149" s="15"/>
      <c r="B149" s="78"/>
      <c r="C149" s="55"/>
      <c r="D149" s="55"/>
      <c r="E149" s="55"/>
    </row>
    <row r="150" spans="1:5" ht="25.5" customHeight="1">
      <c r="A150" s="15"/>
      <c r="B150" s="78"/>
      <c r="C150" s="55"/>
      <c r="D150" s="55"/>
      <c r="E150" s="55"/>
    </row>
    <row r="151" spans="1:5" ht="25.5" customHeight="1">
      <c r="A151" s="15"/>
      <c r="B151" s="78"/>
      <c r="C151" s="55"/>
      <c r="D151" s="55"/>
      <c r="E151" s="55"/>
    </row>
  </sheetData>
  <mergeCells count="3">
    <mergeCell ref="A1:E1"/>
    <mergeCell ref="A2:E2"/>
    <mergeCell ref="A3:E3"/>
  </mergeCells>
  <phoneticPr fontId="4" type="noConversion"/>
  <pageMargins left="0.53" right="0.16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120" zoomScaleNormal="120" workbookViewId="0">
      <selection activeCell="F29" sqref="F29"/>
    </sheetView>
  </sheetViews>
  <sheetFormatPr defaultRowHeight="25.5" customHeight="1"/>
  <cols>
    <col min="1" max="1" width="9.140625" style="2"/>
    <col min="2" max="2" width="28.140625" style="1" customWidth="1"/>
    <col min="3" max="3" width="13.85546875" style="23" customWidth="1"/>
    <col min="4" max="4" width="13.7109375" style="23" customWidth="1"/>
    <col min="5" max="5" width="15" style="23" customWidth="1"/>
    <col min="6" max="6" width="14.28515625" style="23" customWidth="1"/>
    <col min="7" max="7" width="9.140625" style="1"/>
    <col min="8" max="8" width="12.7109375" style="1" bestFit="1" customWidth="1"/>
    <col min="9" max="16384" width="9.140625" style="1"/>
  </cols>
  <sheetData>
    <row r="1" spans="1:8" ht="25.5" customHeight="1">
      <c r="A1" s="106" t="s">
        <v>0</v>
      </c>
      <c r="B1" s="106"/>
      <c r="C1" s="106"/>
      <c r="D1" s="106"/>
      <c r="E1" s="106"/>
      <c r="F1" s="106"/>
    </row>
    <row r="2" spans="1:8" ht="25.5" customHeight="1">
      <c r="A2" s="106" t="s">
        <v>30</v>
      </c>
      <c r="B2" s="106"/>
      <c r="C2" s="106"/>
      <c r="D2" s="106"/>
      <c r="E2" s="106"/>
      <c r="F2" s="106"/>
    </row>
    <row r="3" spans="1:8" ht="25.5" customHeight="1">
      <c r="A3" s="106" t="s">
        <v>56</v>
      </c>
      <c r="B3" s="106"/>
      <c r="C3" s="106"/>
      <c r="D3" s="106"/>
      <c r="E3" s="106"/>
      <c r="F3" s="106"/>
    </row>
    <row r="4" spans="1:8" ht="25.5" customHeight="1">
      <c r="A4" s="106" t="s">
        <v>66</v>
      </c>
      <c r="B4" s="106"/>
      <c r="C4" s="106"/>
      <c r="D4" s="106"/>
      <c r="E4" s="106"/>
      <c r="F4" s="106"/>
    </row>
    <row r="5" spans="1:8" ht="25.5" customHeight="1">
      <c r="A5" s="4" t="s">
        <v>1</v>
      </c>
      <c r="B5" s="4" t="s">
        <v>2</v>
      </c>
      <c r="C5" s="107" t="s">
        <v>3</v>
      </c>
      <c r="D5" s="108"/>
      <c r="E5" s="108"/>
      <c r="F5" s="109"/>
    </row>
    <row r="6" spans="1:8" ht="25.5" customHeight="1">
      <c r="A6" s="5"/>
      <c r="B6" s="5"/>
      <c r="C6" s="19" t="s">
        <v>4</v>
      </c>
      <c r="D6" s="20" t="s">
        <v>5</v>
      </c>
      <c r="E6" s="19" t="s">
        <v>6</v>
      </c>
      <c r="F6" s="20" t="s">
        <v>7</v>
      </c>
    </row>
    <row r="7" spans="1:8" ht="25.5" customHeight="1">
      <c r="A7" s="9">
        <v>1</v>
      </c>
      <c r="B7" s="7" t="s">
        <v>31</v>
      </c>
      <c r="C7" s="38">
        <f t="shared" ref="C7:C15" si="0">D7+E7+F7</f>
        <v>170000</v>
      </c>
      <c r="D7" s="39">
        <v>0</v>
      </c>
      <c r="E7" s="39">
        <v>0</v>
      </c>
      <c r="F7" s="39">
        <v>170000</v>
      </c>
      <c r="H7" s="35"/>
    </row>
    <row r="8" spans="1:8" ht="25.5" customHeight="1">
      <c r="A8" s="47">
        <v>2</v>
      </c>
      <c r="B8" s="40" t="s">
        <v>32</v>
      </c>
      <c r="C8" s="41">
        <f t="shared" si="0"/>
        <v>24000</v>
      </c>
      <c r="D8" s="41">
        <v>8000</v>
      </c>
      <c r="E8" s="41">
        <v>8000</v>
      </c>
      <c r="F8" s="41">
        <v>8000</v>
      </c>
      <c r="H8" s="35"/>
    </row>
    <row r="9" spans="1:8" ht="25.5" customHeight="1">
      <c r="A9" s="47">
        <v>3</v>
      </c>
      <c r="B9" s="40" t="s">
        <v>49</v>
      </c>
      <c r="C9" s="41">
        <f t="shared" si="0"/>
        <v>1350000</v>
      </c>
      <c r="D9" s="41">
        <v>490000</v>
      </c>
      <c r="E9" s="24">
        <v>430000</v>
      </c>
      <c r="F9" s="41">
        <v>430000</v>
      </c>
      <c r="H9" s="35"/>
    </row>
    <row r="10" spans="1:8" ht="25.5" customHeight="1">
      <c r="A10" s="47">
        <v>4</v>
      </c>
      <c r="B10" s="40" t="s">
        <v>50</v>
      </c>
      <c r="C10" s="41"/>
      <c r="D10" s="41">
        <v>250000</v>
      </c>
      <c r="E10" s="24">
        <v>250000</v>
      </c>
      <c r="F10" s="41">
        <v>250000</v>
      </c>
      <c r="H10" s="35"/>
    </row>
    <row r="11" spans="1:8" ht="25.5" customHeight="1">
      <c r="A11" s="47">
        <v>5</v>
      </c>
      <c r="B11" s="49" t="s">
        <v>33</v>
      </c>
      <c r="C11" s="41">
        <f t="shared" si="0"/>
        <v>0</v>
      </c>
      <c r="D11" s="41">
        <v>0</v>
      </c>
      <c r="E11" s="24">
        <v>0</v>
      </c>
      <c r="F11" s="41">
        <v>0</v>
      </c>
      <c r="H11" s="35"/>
    </row>
    <row r="12" spans="1:8" ht="25.5" customHeight="1">
      <c r="A12" s="82">
        <v>6</v>
      </c>
      <c r="B12" s="86" t="s">
        <v>67</v>
      </c>
      <c r="C12" s="41">
        <f t="shared" si="0"/>
        <v>60000</v>
      </c>
      <c r="D12" s="83">
        <v>20000</v>
      </c>
      <c r="E12" s="87">
        <v>20000</v>
      </c>
      <c r="F12" s="83">
        <v>20000</v>
      </c>
      <c r="H12" s="35"/>
    </row>
    <row r="13" spans="1:8" ht="25.5" customHeight="1">
      <c r="A13" s="82">
        <v>7</v>
      </c>
      <c r="B13" s="86" t="s">
        <v>45</v>
      </c>
      <c r="C13" s="41">
        <f t="shared" si="0"/>
        <v>18000</v>
      </c>
      <c r="D13" s="83">
        <v>6000</v>
      </c>
      <c r="E13" s="87">
        <v>6000</v>
      </c>
      <c r="F13" s="83">
        <v>6000</v>
      </c>
      <c r="H13" s="35"/>
    </row>
    <row r="14" spans="1:8" ht="25.5" customHeight="1">
      <c r="A14" s="82">
        <v>8</v>
      </c>
      <c r="B14" s="86" t="s">
        <v>46</v>
      </c>
      <c r="C14" s="41">
        <f t="shared" si="0"/>
        <v>0</v>
      </c>
      <c r="D14" s="83">
        <v>0</v>
      </c>
      <c r="E14" s="87">
        <v>0</v>
      </c>
      <c r="F14" s="83">
        <v>0</v>
      </c>
      <c r="H14" s="35"/>
    </row>
    <row r="15" spans="1:8" ht="25.5" customHeight="1">
      <c r="A15" s="48">
        <v>9</v>
      </c>
      <c r="B15" s="42" t="s">
        <v>34</v>
      </c>
      <c r="C15" s="21">
        <f t="shared" si="0"/>
        <v>0</v>
      </c>
      <c r="D15" s="44">
        <v>0</v>
      </c>
      <c r="E15" s="43">
        <v>0</v>
      </c>
      <c r="F15" s="44">
        <v>0</v>
      </c>
      <c r="H15" s="35"/>
    </row>
    <row r="16" spans="1:8" s="34" customFormat="1" ht="25.5" customHeight="1">
      <c r="A16" s="6"/>
      <c r="B16" s="6" t="s">
        <v>4</v>
      </c>
      <c r="C16" s="46">
        <f>SUM(C7:C15)</f>
        <v>1622000</v>
      </c>
      <c r="D16" s="45">
        <f>SUM(D7:D15)</f>
        <v>774000</v>
      </c>
      <c r="E16" s="46">
        <f>SUM(E7:E15)</f>
        <v>714000</v>
      </c>
      <c r="F16" s="45">
        <f>SUM(F7:F15)</f>
        <v>884000</v>
      </c>
      <c r="H16" s="37"/>
    </row>
    <row r="17" spans="1:18" ht="25.5" customHeight="1">
      <c r="H17" s="21"/>
      <c r="I17" s="50"/>
      <c r="J17" s="50"/>
      <c r="K17" s="50"/>
      <c r="L17" s="61"/>
      <c r="M17" s="61"/>
      <c r="N17" s="61"/>
      <c r="O17" s="61"/>
      <c r="P17" s="61"/>
      <c r="Q17" s="61"/>
      <c r="R17" s="61"/>
    </row>
    <row r="18" spans="1:18" ht="25.5" customHeight="1">
      <c r="A18" s="2" t="s">
        <v>16</v>
      </c>
    </row>
    <row r="19" spans="1:18" ht="25.5" customHeight="1">
      <c r="B19" s="11"/>
      <c r="C19" s="24"/>
      <c r="D19" s="24"/>
      <c r="E19" s="24"/>
      <c r="F19" s="24"/>
    </row>
    <row r="20" spans="1:18" ht="25.5" customHeight="1">
      <c r="B20" s="11"/>
      <c r="C20" s="24"/>
      <c r="D20" s="24"/>
      <c r="E20" s="24"/>
      <c r="F20" s="24"/>
    </row>
    <row r="21" spans="1:18" ht="25.5" customHeight="1">
      <c r="B21" s="11"/>
      <c r="C21" s="24"/>
      <c r="D21" s="24"/>
      <c r="E21" s="24"/>
      <c r="F21" s="24"/>
    </row>
    <row r="22" spans="1:18" ht="25.5" customHeight="1">
      <c r="B22" s="11"/>
      <c r="C22" s="24"/>
      <c r="D22" s="24"/>
      <c r="E22" s="24"/>
      <c r="F22" s="24"/>
    </row>
    <row r="24" spans="1:18" ht="25.5" customHeight="1">
      <c r="A24" s="12"/>
    </row>
    <row r="25" spans="1:18" s="3" customFormat="1" ht="25.5" customHeight="1">
      <c r="C25" s="25"/>
      <c r="D25" s="25"/>
      <c r="E25" s="25"/>
      <c r="F25" s="25"/>
    </row>
    <row r="26" spans="1:18" s="12" customFormat="1" ht="25.5" customHeight="1">
      <c r="C26" s="26"/>
      <c r="D26" s="104"/>
      <c r="E26" s="104"/>
      <c r="F26" s="104"/>
    </row>
    <row r="31" spans="1:18" ht="25.5" customHeight="1">
      <c r="A31" s="106" t="s">
        <v>0</v>
      </c>
      <c r="B31" s="106"/>
      <c r="C31" s="106"/>
      <c r="D31" s="106"/>
      <c r="E31" s="106"/>
      <c r="F31" s="106"/>
    </row>
    <row r="32" spans="1:18" ht="25.5" customHeight="1">
      <c r="A32" s="106" t="s">
        <v>30</v>
      </c>
      <c r="B32" s="106"/>
      <c r="C32" s="106"/>
      <c r="D32" s="106"/>
      <c r="E32" s="106"/>
      <c r="F32" s="106"/>
    </row>
    <row r="33" spans="1:6" ht="25.5" customHeight="1">
      <c r="A33" s="106" t="s">
        <v>56</v>
      </c>
      <c r="B33" s="106"/>
      <c r="C33" s="106"/>
      <c r="D33" s="106"/>
      <c r="E33" s="106"/>
      <c r="F33" s="106"/>
    </row>
    <row r="34" spans="1:6" ht="25.5" customHeight="1">
      <c r="A34" s="106" t="s">
        <v>63</v>
      </c>
      <c r="B34" s="106"/>
      <c r="C34" s="106"/>
      <c r="D34" s="106"/>
      <c r="E34" s="106"/>
      <c r="F34" s="106"/>
    </row>
    <row r="35" spans="1:6" ht="25.5" customHeight="1">
      <c r="A35" s="4" t="s">
        <v>1</v>
      </c>
      <c r="B35" s="4" t="s">
        <v>2</v>
      </c>
      <c r="C35" s="107" t="s">
        <v>3</v>
      </c>
      <c r="D35" s="108"/>
      <c r="E35" s="108"/>
      <c r="F35" s="109"/>
    </row>
    <row r="36" spans="1:6" ht="25.5" customHeight="1">
      <c r="A36" s="5"/>
      <c r="B36" s="5"/>
      <c r="C36" s="19" t="s">
        <v>4</v>
      </c>
      <c r="D36" s="20" t="s">
        <v>18</v>
      </c>
      <c r="E36" s="19" t="s">
        <v>19</v>
      </c>
      <c r="F36" s="20" t="s">
        <v>20</v>
      </c>
    </row>
    <row r="37" spans="1:6" ht="25.5" customHeight="1">
      <c r="A37" s="9">
        <v>1</v>
      </c>
      <c r="B37" s="7" t="s">
        <v>31</v>
      </c>
      <c r="C37" s="21">
        <f t="shared" ref="C37:C42" si="1">D37+E37+F37</f>
        <v>0</v>
      </c>
      <c r="D37" s="64">
        <v>0</v>
      </c>
      <c r="E37" s="81">
        <v>0</v>
      </c>
      <c r="F37" s="64">
        <v>0</v>
      </c>
    </row>
    <row r="38" spans="1:6" ht="25.5" customHeight="1">
      <c r="A38" s="47">
        <v>2</v>
      </c>
      <c r="B38" s="40" t="s">
        <v>32</v>
      </c>
      <c r="C38" s="41">
        <f t="shared" si="1"/>
        <v>24000</v>
      </c>
      <c r="D38" s="22">
        <v>8000</v>
      </c>
      <c r="E38" s="21">
        <v>8000</v>
      </c>
      <c r="F38" s="22">
        <v>8000</v>
      </c>
    </row>
    <row r="39" spans="1:6" ht="25.5" customHeight="1">
      <c r="A39" s="47">
        <v>3</v>
      </c>
      <c r="B39" s="40" t="s">
        <v>51</v>
      </c>
      <c r="C39" s="41">
        <f t="shared" si="1"/>
        <v>1290000</v>
      </c>
      <c r="D39" s="41">
        <v>430000</v>
      </c>
      <c r="E39" s="24">
        <v>430000</v>
      </c>
      <c r="F39" s="41">
        <v>430000</v>
      </c>
    </row>
    <row r="40" spans="1:6" ht="25.5" customHeight="1">
      <c r="A40" s="47">
        <v>4</v>
      </c>
      <c r="B40" s="40" t="s">
        <v>50</v>
      </c>
      <c r="C40" s="41"/>
      <c r="D40" s="41">
        <v>250000</v>
      </c>
      <c r="E40" s="24">
        <v>250000</v>
      </c>
      <c r="F40" s="41">
        <v>250000</v>
      </c>
    </row>
    <row r="41" spans="1:6" ht="25.5" customHeight="1">
      <c r="A41" s="47">
        <v>5</v>
      </c>
      <c r="B41" s="49" t="s">
        <v>33</v>
      </c>
      <c r="C41" s="41">
        <f t="shared" si="1"/>
        <v>85000</v>
      </c>
      <c r="D41" s="41">
        <v>85000</v>
      </c>
      <c r="E41" s="24">
        <v>0</v>
      </c>
      <c r="F41" s="41">
        <v>0</v>
      </c>
    </row>
    <row r="42" spans="1:6" ht="25.5" customHeight="1">
      <c r="A42" s="82">
        <v>6</v>
      </c>
      <c r="B42" s="86" t="s">
        <v>67</v>
      </c>
      <c r="C42" s="41">
        <f t="shared" si="1"/>
        <v>60000</v>
      </c>
      <c r="D42" s="83">
        <v>20000</v>
      </c>
      <c r="E42" s="87">
        <v>20000</v>
      </c>
      <c r="F42" s="83">
        <v>20000</v>
      </c>
    </row>
    <row r="43" spans="1:6" ht="25.5" customHeight="1">
      <c r="A43" s="48">
        <v>7</v>
      </c>
      <c r="B43" s="86" t="s">
        <v>45</v>
      </c>
      <c r="C43" s="41">
        <f>D43+E43+F43</f>
        <v>18000</v>
      </c>
      <c r="D43" s="83">
        <v>6000</v>
      </c>
      <c r="E43" s="87">
        <v>6000</v>
      </c>
      <c r="F43" s="83">
        <v>6000</v>
      </c>
    </row>
    <row r="44" spans="1:6" ht="25.5" customHeight="1">
      <c r="A44" s="63">
        <v>8</v>
      </c>
      <c r="B44" s="86" t="s">
        <v>46</v>
      </c>
      <c r="C44" s="41">
        <f>D44+E44+F44</f>
        <v>0</v>
      </c>
      <c r="D44" s="83">
        <v>0</v>
      </c>
      <c r="E44" s="87">
        <v>0</v>
      </c>
      <c r="F44" s="83">
        <v>0</v>
      </c>
    </row>
    <row r="45" spans="1:6" s="34" customFormat="1" ht="25.5" customHeight="1">
      <c r="A45" s="63">
        <v>9</v>
      </c>
      <c r="B45" s="42" t="s">
        <v>34</v>
      </c>
      <c r="C45" s="44">
        <f>D45+E45+F45</f>
        <v>0</v>
      </c>
      <c r="D45" s="44">
        <v>0</v>
      </c>
      <c r="E45" s="44">
        <v>0</v>
      </c>
      <c r="F45" s="44">
        <v>0</v>
      </c>
    </row>
    <row r="46" spans="1:6" ht="25.5" customHeight="1">
      <c r="A46" s="5"/>
      <c r="B46" s="5" t="s">
        <v>4</v>
      </c>
      <c r="C46" s="32">
        <f>SUM(C37:C45)</f>
        <v>1477000</v>
      </c>
      <c r="D46" s="33">
        <f>SUM(D37:D45)</f>
        <v>799000</v>
      </c>
      <c r="E46" s="32">
        <f>SUM(E37:E45)</f>
        <v>714000</v>
      </c>
      <c r="F46" s="33">
        <f>SUM(F37:F45)</f>
        <v>714000</v>
      </c>
    </row>
    <row r="48" spans="1:6" ht="25.5" customHeight="1">
      <c r="A48" s="2" t="s">
        <v>16</v>
      </c>
    </row>
    <row r="49" spans="1:6" ht="25.5" customHeight="1">
      <c r="B49" s="11"/>
      <c r="C49" s="24"/>
    </row>
    <row r="50" spans="1:6" ht="25.5" customHeight="1">
      <c r="B50" s="11"/>
      <c r="C50" s="24"/>
      <c r="D50" s="25"/>
      <c r="E50" s="25"/>
      <c r="F50" s="25"/>
    </row>
    <row r="51" spans="1:6" ht="25.5" customHeight="1">
      <c r="B51" s="97"/>
      <c r="C51" s="87"/>
      <c r="D51" s="104"/>
      <c r="E51" s="104"/>
      <c r="F51" s="104"/>
    </row>
    <row r="52" spans="1:6" ht="25.5" customHeight="1">
      <c r="B52" s="61"/>
      <c r="C52" s="21"/>
      <c r="D52" s="88"/>
      <c r="E52" s="88"/>
      <c r="F52" s="88"/>
    </row>
    <row r="53" spans="1:6" ht="25.5" customHeight="1">
      <c r="B53" s="61"/>
      <c r="C53" s="21"/>
      <c r="D53" s="88"/>
      <c r="E53" s="88"/>
      <c r="F53" s="88"/>
    </row>
    <row r="54" spans="1:6" ht="25.5" customHeight="1">
      <c r="B54" s="61"/>
      <c r="C54" s="21"/>
      <c r="D54" s="88"/>
      <c r="E54" s="88"/>
      <c r="F54" s="88"/>
    </row>
    <row r="55" spans="1:6" ht="25.5" customHeight="1">
      <c r="B55" s="61"/>
      <c r="C55" s="21"/>
      <c r="D55" s="88"/>
      <c r="E55" s="88"/>
      <c r="F55" s="88"/>
    </row>
    <row r="56" spans="1:6" ht="25.5" customHeight="1">
      <c r="B56" s="61"/>
      <c r="C56" s="21"/>
      <c r="D56" s="88"/>
      <c r="E56" s="88"/>
      <c r="F56" s="88"/>
    </row>
    <row r="57" spans="1:6" ht="25.5" customHeight="1">
      <c r="B57" s="61"/>
      <c r="C57" s="21"/>
      <c r="D57" s="21"/>
      <c r="E57" s="21"/>
      <c r="F57" s="21"/>
    </row>
    <row r="59" spans="1:6" ht="25.5" customHeight="1">
      <c r="A59" s="12"/>
    </row>
    <row r="60" spans="1:6" ht="25.5" customHeight="1">
      <c r="A60" s="3"/>
      <c r="B60" s="3"/>
      <c r="C60" s="25"/>
    </row>
    <row r="61" spans="1:6" ht="25.5" customHeight="1">
      <c r="A61" s="106" t="s">
        <v>0</v>
      </c>
      <c r="B61" s="106"/>
      <c r="C61" s="106"/>
      <c r="D61" s="106"/>
      <c r="E61" s="106"/>
      <c r="F61" s="106"/>
    </row>
    <row r="62" spans="1:6" ht="25.5" customHeight="1">
      <c r="A62" s="106" t="s">
        <v>30</v>
      </c>
      <c r="B62" s="106"/>
      <c r="C62" s="106"/>
      <c r="D62" s="106"/>
      <c r="E62" s="106"/>
      <c r="F62" s="106"/>
    </row>
    <row r="63" spans="1:6" ht="25.5" customHeight="1">
      <c r="A63" s="106" t="s">
        <v>56</v>
      </c>
      <c r="B63" s="106"/>
      <c r="C63" s="106"/>
      <c r="D63" s="106"/>
      <c r="E63" s="106"/>
      <c r="F63" s="106"/>
    </row>
    <row r="64" spans="1:6" s="2" customFormat="1" ht="25.5" customHeight="1">
      <c r="A64" s="105" t="s">
        <v>65</v>
      </c>
      <c r="B64" s="105"/>
      <c r="C64" s="105"/>
      <c r="D64" s="105"/>
      <c r="E64" s="105"/>
      <c r="F64" s="105"/>
    </row>
    <row r="65" spans="1:6" ht="25.5" customHeight="1">
      <c r="A65" s="4" t="s">
        <v>1</v>
      </c>
      <c r="B65" s="4" t="s">
        <v>2</v>
      </c>
      <c r="C65" s="107" t="s">
        <v>3</v>
      </c>
      <c r="D65" s="108"/>
      <c r="E65" s="108"/>
      <c r="F65" s="109"/>
    </row>
    <row r="66" spans="1:6" ht="25.5" customHeight="1">
      <c r="A66" s="14"/>
      <c r="B66" s="14"/>
      <c r="C66" s="19" t="s">
        <v>4</v>
      </c>
      <c r="D66" s="28" t="s">
        <v>21</v>
      </c>
      <c r="E66" s="27" t="s">
        <v>22</v>
      </c>
      <c r="F66" s="28" t="s">
        <v>23</v>
      </c>
    </row>
    <row r="67" spans="1:6" ht="25.5" customHeight="1">
      <c r="A67" s="9">
        <v>1</v>
      </c>
      <c r="B67" s="7" t="s">
        <v>31</v>
      </c>
      <c r="C67" s="21">
        <f>D67+E67+F67</f>
        <v>0</v>
      </c>
      <c r="D67" s="64">
        <v>0</v>
      </c>
      <c r="E67" s="81">
        <v>0</v>
      </c>
      <c r="F67" s="64">
        <v>0</v>
      </c>
    </row>
    <row r="68" spans="1:6" ht="25.5" customHeight="1">
      <c r="A68" s="47">
        <v>2</v>
      </c>
      <c r="B68" s="40" t="s">
        <v>32</v>
      </c>
      <c r="C68" s="41">
        <f>D68+E68+F68</f>
        <v>24000</v>
      </c>
      <c r="D68" s="22">
        <v>8000</v>
      </c>
      <c r="E68" s="21">
        <v>8000</v>
      </c>
      <c r="F68" s="22">
        <v>8000</v>
      </c>
    </row>
    <row r="69" spans="1:6" ht="25.5" customHeight="1">
      <c r="A69" s="47">
        <v>3</v>
      </c>
      <c r="B69" s="40" t="s">
        <v>51</v>
      </c>
      <c r="C69" s="41">
        <f>D69+E69+F69</f>
        <v>1290000</v>
      </c>
      <c r="D69" s="41">
        <v>430000</v>
      </c>
      <c r="E69" s="24">
        <v>430000</v>
      </c>
      <c r="F69" s="41">
        <v>430000</v>
      </c>
    </row>
    <row r="70" spans="1:6" ht="25.5" customHeight="1">
      <c r="A70" s="47">
        <v>4</v>
      </c>
      <c r="B70" s="40" t="s">
        <v>50</v>
      </c>
      <c r="C70" s="41"/>
      <c r="D70" s="41">
        <v>250000</v>
      </c>
      <c r="E70" s="24">
        <v>250000</v>
      </c>
      <c r="F70" s="41">
        <v>250000</v>
      </c>
    </row>
    <row r="71" spans="1:6" ht="25.5" customHeight="1">
      <c r="A71" s="47">
        <v>5</v>
      </c>
      <c r="B71" s="49" t="s">
        <v>33</v>
      </c>
      <c r="C71" s="41">
        <f>D71+E71+F71</f>
        <v>0</v>
      </c>
      <c r="D71" s="41">
        <v>0</v>
      </c>
      <c r="E71" s="24">
        <v>0</v>
      </c>
      <c r="F71" s="41">
        <v>0</v>
      </c>
    </row>
    <row r="72" spans="1:6" ht="25.5" customHeight="1">
      <c r="A72" s="82">
        <v>6</v>
      </c>
      <c r="B72" s="86" t="s">
        <v>67</v>
      </c>
      <c r="C72" s="41">
        <f>D72+E72+F72</f>
        <v>60000</v>
      </c>
      <c r="D72" s="83">
        <v>20000</v>
      </c>
      <c r="E72" s="87">
        <v>20000</v>
      </c>
      <c r="F72" s="83">
        <v>20000</v>
      </c>
    </row>
    <row r="73" spans="1:6" ht="25.5" customHeight="1">
      <c r="A73" s="48">
        <v>7</v>
      </c>
      <c r="B73" s="86" t="s">
        <v>45</v>
      </c>
      <c r="C73" s="41">
        <f>D73+E73+F73</f>
        <v>18000</v>
      </c>
      <c r="D73" s="83">
        <v>6000</v>
      </c>
      <c r="E73" s="87">
        <v>6000</v>
      </c>
      <c r="F73" s="83">
        <v>6000</v>
      </c>
    </row>
    <row r="74" spans="1:6" ht="25.5" customHeight="1">
      <c r="A74" s="63">
        <v>8</v>
      </c>
      <c r="B74" s="86" t="s">
        <v>46</v>
      </c>
      <c r="C74" s="41">
        <f>D74+E74+F74</f>
        <v>0</v>
      </c>
      <c r="D74" s="83">
        <v>0</v>
      </c>
      <c r="E74" s="87">
        <v>0</v>
      </c>
      <c r="F74" s="83"/>
    </row>
    <row r="75" spans="1:6" s="34" customFormat="1" ht="25.5" customHeight="1">
      <c r="A75" s="63">
        <v>9</v>
      </c>
      <c r="B75" s="42" t="s">
        <v>34</v>
      </c>
      <c r="C75" s="44">
        <f>D75+E75+F75</f>
        <v>0</v>
      </c>
      <c r="D75" s="44"/>
      <c r="E75" s="44"/>
      <c r="F75" s="44"/>
    </row>
    <row r="76" spans="1:6" ht="25.5" customHeight="1">
      <c r="A76" s="5"/>
      <c r="B76" s="5" t="s">
        <v>4</v>
      </c>
      <c r="C76" s="32">
        <f>SUM(C67:C75)</f>
        <v>1392000</v>
      </c>
      <c r="D76" s="33">
        <f>SUM(D67:D75)</f>
        <v>714000</v>
      </c>
      <c r="E76" s="32">
        <f>SUM(E67:E75)</f>
        <v>714000</v>
      </c>
      <c r="F76" s="33">
        <f>SUM(F67:F75)</f>
        <v>714000</v>
      </c>
    </row>
    <row r="78" spans="1:6" ht="25.5" customHeight="1">
      <c r="A78" s="2" t="s">
        <v>16</v>
      </c>
    </row>
    <row r="79" spans="1:6" ht="25.5" customHeight="1">
      <c r="B79" s="11"/>
      <c r="C79" s="24"/>
      <c r="D79" s="24"/>
      <c r="E79" s="24"/>
      <c r="F79" s="24"/>
    </row>
    <row r="80" spans="1:6" ht="25.5" customHeight="1">
      <c r="B80" s="11"/>
      <c r="C80" s="24"/>
      <c r="D80" s="24"/>
      <c r="E80" s="24"/>
      <c r="F80" s="24"/>
    </row>
    <row r="81" spans="1:6" ht="25.5" customHeight="1">
      <c r="B81" s="11"/>
      <c r="C81" s="24"/>
    </row>
    <row r="82" spans="1:6" ht="25.5" customHeight="1">
      <c r="B82" s="11"/>
      <c r="C82" s="24"/>
      <c r="D82" s="25"/>
      <c r="E82" s="25"/>
      <c r="F82" s="25"/>
    </row>
    <row r="83" spans="1:6" ht="25.5" customHeight="1">
      <c r="D83" s="104"/>
      <c r="E83" s="104"/>
      <c r="F83" s="104"/>
    </row>
    <row r="84" spans="1:6" ht="25.5" customHeight="1">
      <c r="A84" s="12"/>
    </row>
    <row r="85" spans="1:6" ht="25.5" customHeight="1">
      <c r="A85" s="3"/>
      <c r="B85" s="3"/>
      <c r="C85" s="25"/>
    </row>
    <row r="86" spans="1:6" ht="25.5" customHeight="1">
      <c r="A86" s="12"/>
      <c r="B86" s="12"/>
      <c r="C86" s="26"/>
    </row>
    <row r="90" spans="1:6" ht="25.5" customHeight="1">
      <c r="A90" s="106" t="s">
        <v>0</v>
      </c>
      <c r="B90" s="106"/>
      <c r="C90" s="106"/>
      <c r="D90" s="106"/>
      <c r="E90" s="106"/>
      <c r="F90" s="106"/>
    </row>
    <row r="91" spans="1:6" ht="25.5" customHeight="1">
      <c r="A91" s="106" t="s">
        <v>30</v>
      </c>
      <c r="B91" s="106"/>
      <c r="C91" s="106"/>
      <c r="D91" s="106"/>
      <c r="E91" s="106"/>
      <c r="F91" s="106"/>
    </row>
    <row r="92" spans="1:6" ht="25.5" customHeight="1">
      <c r="A92" s="106" t="s">
        <v>56</v>
      </c>
      <c r="B92" s="106"/>
      <c r="C92" s="106"/>
      <c r="D92" s="106"/>
      <c r="E92" s="106"/>
      <c r="F92" s="106"/>
    </row>
    <row r="93" spans="1:6" ht="25.5" customHeight="1">
      <c r="A93" s="105" t="s">
        <v>68</v>
      </c>
      <c r="B93" s="105"/>
      <c r="C93" s="105"/>
      <c r="D93" s="105"/>
      <c r="E93" s="105"/>
      <c r="F93" s="105"/>
    </row>
    <row r="94" spans="1:6" ht="25.5" customHeight="1">
      <c r="A94" s="4" t="s">
        <v>1</v>
      </c>
      <c r="B94" s="4" t="s">
        <v>2</v>
      </c>
      <c r="C94" s="107" t="s">
        <v>3</v>
      </c>
      <c r="D94" s="108"/>
      <c r="E94" s="108"/>
      <c r="F94" s="109"/>
    </row>
    <row r="95" spans="1:6" ht="25.5" customHeight="1">
      <c r="A95" s="5"/>
      <c r="B95" s="5"/>
      <c r="C95" s="19" t="s">
        <v>4</v>
      </c>
      <c r="D95" s="20" t="s">
        <v>24</v>
      </c>
      <c r="E95" s="19" t="s">
        <v>25</v>
      </c>
      <c r="F95" s="20" t="s">
        <v>26</v>
      </c>
    </row>
    <row r="96" spans="1:6" ht="25.5" customHeight="1">
      <c r="A96" s="9">
        <v>1</v>
      </c>
      <c r="B96" s="7" t="s">
        <v>31</v>
      </c>
      <c r="C96" s="21">
        <f>D96+E96+F96</f>
        <v>0</v>
      </c>
      <c r="D96" s="64">
        <v>0</v>
      </c>
      <c r="E96" s="81">
        <v>0</v>
      </c>
      <c r="F96" s="64">
        <v>0</v>
      </c>
    </row>
    <row r="97" spans="1:6" ht="25.5" customHeight="1">
      <c r="A97" s="47">
        <v>2</v>
      </c>
      <c r="B97" s="40" t="s">
        <v>32</v>
      </c>
      <c r="C97" s="41">
        <f>D97+E97+F97</f>
        <v>24000</v>
      </c>
      <c r="D97" s="22">
        <v>8000</v>
      </c>
      <c r="E97" s="21">
        <v>8000</v>
      </c>
      <c r="F97" s="22">
        <v>8000</v>
      </c>
    </row>
    <row r="98" spans="1:6" ht="25.5" customHeight="1">
      <c r="A98" s="47">
        <v>3</v>
      </c>
      <c r="B98" s="40" t="s">
        <v>51</v>
      </c>
      <c r="C98" s="41">
        <f>D98+E98+F98</f>
        <v>1290000</v>
      </c>
      <c r="D98" s="41">
        <v>430000</v>
      </c>
      <c r="E98" s="24">
        <v>430000</v>
      </c>
      <c r="F98" s="41">
        <v>430000</v>
      </c>
    </row>
    <row r="99" spans="1:6" ht="25.5" customHeight="1">
      <c r="A99" s="47">
        <v>4</v>
      </c>
      <c r="B99" s="40" t="s">
        <v>50</v>
      </c>
      <c r="C99" s="41"/>
      <c r="D99" s="41">
        <v>250000</v>
      </c>
      <c r="E99" s="24">
        <v>250000</v>
      </c>
      <c r="F99" s="41">
        <v>250000</v>
      </c>
    </row>
    <row r="100" spans="1:6" ht="25.5" customHeight="1">
      <c r="A100" s="47">
        <v>5</v>
      </c>
      <c r="B100" s="49" t="s">
        <v>33</v>
      </c>
      <c r="C100" s="41">
        <f>D100+E100+F100</f>
        <v>0</v>
      </c>
      <c r="D100" s="41">
        <v>0</v>
      </c>
      <c r="E100" s="24">
        <v>0</v>
      </c>
      <c r="F100" s="41">
        <v>0</v>
      </c>
    </row>
    <row r="101" spans="1:6" ht="25.5" customHeight="1">
      <c r="A101" s="82">
        <v>6</v>
      </c>
      <c r="B101" s="86" t="s">
        <v>67</v>
      </c>
      <c r="C101" s="41">
        <f>D101+E101+F101</f>
        <v>60000</v>
      </c>
      <c r="D101" s="83">
        <v>20000</v>
      </c>
      <c r="E101" s="87">
        <v>20000</v>
      </c>
      <c r="F101" s="83">
        <v>20000</v>
      </c>
    </row>
    <row r="102" spans="1:6" ht="25.5" customHeight="1">
      <c r="A102" s="82">
        <v>7</v>
      </c>
      <c r="B102" s="86" t="s">
        <v>45</v>
      </c>
      <c r="C102" s="41">
        <f>D102+E102+F102</f>
        <v>18000</v>
      </c>
      <c r="D102" s="83">
        <v>6000</v>
      </c>
      <c r="E102" s="87">
        <v>6000</v>
      </c>
      <c r="F102" s="83">
        <v>6000</v>
      </c>
    </row>
    <row r="103" spans="1:6" ht="25.5" customHeight="1">
      <c r="A103" s="47">
        <v>8</v>
      </c>
      <c r="B103" s="86" t="s">
        <v>46</v>
      </c>
      <c r="C103" s="41">
        <f>D103+E103+F103</f>
        <v>12000</v>
      </c>
      <c r="D103" s="83">
        <v>12000</v>
      </c>
      <c r="E103" s="87">
        <v>0</v>
      </c>
      <c r="F103" s="83"/>
    </row>
    <row r="104" spans="1:6" s="34" customFormat="1" ht="25.5" customHeight="1">
      <c r="A104" s="63">
        <v>9</v>
      </c>
      <c r="B104" s="42" t="s">
        <v>34</v>
      </c>
      <c r="C104" s="44">
        <f>D104+E104+F104</f>
        <v>0</v>
      </c>
      <c r="D104" s="44"/>
      <c r="E104" s="44"/>
      <c r="F104" s="44"/>
    </row>
    <row r="105" spans="1:6" ht="25.5" customHeight="1">
      <c r="A105" s="5"/>
      <c r="B105" s="5" t="s">
        <v>4</v>
      </c>
      <c r="C105" s="32">
        <f>SUM(C96:C104)</f>
        <v>1404000</v>
      </c>
      <c r="D105" s="33">
        <f>SUM(D96:D104)</f>
        <v>726000</v>
      </c>
      <c r="E105" s="32">
        <f>SUM(E96:E104)</f>
        <v>714000</v>
      </c>
      <c r="F105" s="33">
        <f>SUM(F96:F104)</f>
        <v>714000</v>
      </c>
    </row>
    <row r="107" spans="1:6" ht="25.5" customHeight="1">
      <c r="A107" s="2" t="s">
        <v>16</v>
      </c>
    </row>
    <row r="108" spans="1:6" ht="25.5" customHeight="1">
      <c r="B108" s="11"/>
      <c r="C108" s="24"/>
      <c r="D108" s="11"/>
      <c r="E108" s="11"/>
      <c r="F108" s="11"/>
    </row>
    <row r="109" spans="1:6" ht="25.5" customHeight="1">
      <c r="B109" s="11"/>
      <c r="C109" s="24"/>
      <c r="D109" s="11"/>
      <c r="E109" s="11"/>
      <c r="F109" s="11"/>
    </row>
    <row r="110" spans="1:6" ht="25.5" customHeight="1">
      <c r="B110" s="98"/>
      <c r="C110" s="99"/>
      <c r="D110" s="1"/>
      <c r="E110" s="1"/>
      <c r="F110" s="1"/>
    </row>
    <row r="111" spans="1:6" ht="25.5" customHeight="1">
      <c r="B111" s="11"/>
      <c r="C111" s="24"/>
      <c r="D111" s="24"/>
      <c r="E111" s="24"/>
      <c r="F111" s="24"/>
    </row>
    <row r="112" spans="1:6" ht="25.5" customHeight="1">
      <c r="A112" s="12"/>
    </row>
    <row r="113" spans="1:6" ht="25.5" customHeight="1">
      <c r="A113" s="3"/>
      <c r="B113" s="3"/>
      <c r="C113" s="25"/>
    </row>
    <row r="114" spans="1:6" ht="25.5" customHeight="1">
      <c r="A114" s="12"/>
      <c r="B114" s="12"/>
      <c r="C114" s="26"/>
      <c r="D114" s="25"/>
      <c r="E114" s="25"/>
      <c r="F114" s="25"/>
    </row>
    <row r="115" spans="1:6" ht="25.5" customHeight="1">
      <c r="D115" s="104"/>
      <c r="E115" s="104"/>
      <c r="F115" s="104"/>
    </row>
    <row r="118" spans="1:6" ht="25.5" customHeight="1">
      <c r="A118" s="15"/>
      <c r="B118" s="15"/>
      <c r="C118" s="29"/>
      <c r="D118" s="29"/>
      <c r="E118" s="29"/>
      <c r="F118" s="29"/>
    </row>
    <row r="119" spans="1:6" ht="25.5" customHeight="1">
      <c r="A119" s="15"/>
      <c r="B119" s="15"/>
      <c r="C119" s="29"/>
      <c r="D119" s="29"/>
      <c r="E119" s="29"/>
      <c r="F119" s="29"/>
    </row>
    <row r="120" spans="1:6" ht="25.5" customHeight="1">
      <c r="A120" s="15"/>
      <c r="B120" s="15"/>
      <c r="C120" s="29"/>
      <c r="D120" s="29"/>
      <c r="E120" s="29"/>
      <c r="F120" s="29"/>
    </row>
    <row r="121" spans="1:6" ht="25.5" customHeight="1">
      <c r="A121" s="15"/>
      <c r="B121" s="15"/>
      <c r="C121" s="29"/>
      <c r="D121" s="29"/>
      <c r="E121" s="29"/>
      <c r="F121" s="29"/>
    </row>
    <row r="122" spans="1:6" ht="25.5" customHeight="1">
      <c r="A122" s="15"/>
      <c r="B122" s="15"/>
      <c r="C122" s="29"/>
      <c r="D122" s="29"/>
      <c r="E122" s="29"/>
      <c r="F122" s="29"/>
    </row>
    <row r="123" spans="1:6" ht="25.5" customHeight="1">
      <c r="A123" s="15"/>
      <c r="B123" s="15"/>
      <c r="C123" s="29"/>
      <c r="D123" s="29"/>
      <c r="E123" s="29"/>
      <c r="F123" s="29"/>
    </row>
    <row r="124" spans="1:6" ht="25.5" customHeight="1">
      <c r="A124" s="16"/>
      <c r="B124" s="18"/>
      <c r="C124" s="30"/>
      <c r="D124" s="30"/>
      <c r="E124" s="30"/>
      <c r="F124" s="30"/>
    </row>
    <row r="125" spans="1:6" ht="25.5" customHeight="1">
      <c r="A125" s="16"/>
      <c r="B125" s="18"/>
      <c r="C125" s="30"/>
      <c r="D125" s="30"/>
      <c r="E125" s="30"/>
      <c r="F125" s="30"/>
    </row>
    <row r="126" spans="1:6" ht="25.5" customHeight="1">
      <c r="A126" s="16"/>
      <c r="B126" s="18"/>
      <c r="C126" s="30"/>
      <c r="D126" s="30"/>
      <c r="E126" s="30"/>
      <c r="F126" s="30"/>
    </row>
    <row r="127" spans="1:6" ht="25.5" customHeight="1">
      <c r="A127" s="16"/>
      <c r="B127" s="18"/>
      <c r="C127" s="30"/>
      <c r="D127" s="30"/>
      <c r="E127" s="30"/>
      <c r="F127" s="30"/>
    </row>
    <row r="128" spans="1:6" ht="25.5" customHeight="1">
      <c r="A128" s="16"/>
      <c r="B128" s="18"/>
      <c r="C128" s="30"/>
      <c r="D128" s="30"/>
      <c r="E128" s="30"/>
      <c r="F128" s="30"/>
    </row>
    <row r="129" spans="1:9" ht="25.5" customHeight="1">
      <c r="A129" s="16"/>
      <c r="B129" s="18"/>
      <c r="C129" s="30"/>
      <c r="D129" s="30"/>
      <c r="E129" s="30"/>
      <c r="F129" s="30"/>
      <c r="G129" s="58"/>
      <c r="H129" s="58"/>
      <c r="I129" s="58"/>
    </row>
    <row r="130" spans="1:9" ht="25.5" customHeight="1">
      <c r="A130" s="16"/>
      <c r="B130" s="18"/>
      <c r="C130" s="30"/>
      <c r="D130" s="58"/>
      <c r="E130" s="58"/>
      <c r="F130" s="58"/>
    </row>
    <row r="131" spans="1:9" ht="25.5" customHeight="1">
      <c r="A131" s="16"/>
      <c r="B131" s="18"/>
      <c r="C131" s="30"/>
      <c r="D131" s="30"/>
      <c r="E131" s="30"/>
      <c r="F131" s="30"/>
    </row>
    <row r="132" spans="1:9" ht="25.5" customHeight="1">
      <c r="A132" s="16"/>
      <c r="B132" s="18"/>
      <c r="C132" s="30"/>
      <c r="D132" s="30"/>
      <c r="E132" s="30"/>
      <c r="F132" s="30"/>
    </row>
    <row r="133" spans="1:9" ht="25.5" customHeight="1">
      <c r="A133" s="16"/>
      <c r="B133" s="18"/>
      <c r="C133" s="30"/>
      <c r="D133" s="30"/>
      <c r="E133" s="30"/>
      <c r="F133" s="30"/>
    </row>
    <row r="134" spans="1:9" ht="25.5" customHeight="1">
      <c r="A134" s="16"/>
      <c r="B134" s="18"/>
      <c r="C134" s="30"/>
      <c r="D134" s="30"/>
      <c r="E134" s="30"/>
      <c r="F134" s="30"/>
    </row>
    <row r="135" spans="1:9" ht="25.5" customHeight="1">
      <c r="A135" s="16"/>
      <c r="B135" s="15"/>
      <c r="C135" s="30"/>
      <c r="D135" s="30"/>
      <c r="E135" s="30"/>
      <c r="F135" s="30"/>
    </row>
    <row r="136" spans="1:9" ht="25.5" customHeight="1">
      <c r="A136" s="16"/>
      <c r="B136" s="18"/>
      <c r="C136" s="30"/>
      <c r="D136" s="30"/>
      <c r="E136" s="30"/>
      <c r="F136" s="30"/>
    </row>
    <row r="137" spans="1:9" ht="25.5" customHeight="1">
      <c r="A137" s="16"/>
      <c r="B137" s="18"/>
      <c r="C137" s="30"/>
      <c r="D137" s="30"/>
      <c r="E137" s="30"/>
      <c r="F137" s="30"/>
    </row>
    <row r="138" spans="1:9" ht="25.5" customHeight="1">
      <c r="A138" s="16"/>
      <c r="B138" s="18"/>
      <c r="C138" s="30"/>
      <c r="D138" s="30"/>
      <c r="E138" s="30"/>
      <c r="F138" s="30"/>
    </row>
    <row r="139" spans="1:9" ht="25.5" customHeight="1">
      <c r="A139" s="16"/>
      <c r="B139" s="18"/>
      <c r="C139" s="30"/>
      <c r="D139" s="30"/>
      <c r="E139" s="30"/>
      <c r="F139" s="30"/>
    </row>
    <row r="140" spans="1:9" ht="25.5" customHeight="1">
      <c r="A140" s="16"/>
      <c r="B140" s="18"/>
      <c r="C140" s="30"/>
      <c r="D140" s="30"/>
      <c r="E140" s="30"/>
      <c r="F140" s="30"/>
    </row>
    <row r="141" spans="1:9" ht="25.5" customHeight="1">
      <c r="A141" s="16"/>
      <c r="B141" s="18"/>
      <c r="C141" s="30"/>
      <c r="D141" s="30"/>
      <c r="E141" s="30"/>
      <c r="F141" s="30"/>
    </row>
    <row r="142" spans="1:9" ht="25.5" customHeight="1">
      <c r="A142" s="16"/>
      <c r="B142" s="18"/>
      <c r="C142" s="30"/>
      <c r="D142" s="30"/>
      <c r="E142" s="30"/>
      <c r="F142" s="30"/>
    </row>
    <row r="143" spans="1:9" ht="25.5" customHeight="1">
      <c r="A143" s="17"/>
      <c r="B143" s="18"/>
      <c r="C143" s="30"/>
      <c r="D143" s="30"/>
      <c r="E143" s="30"/>
      <c r="F143" s="30"/>
    </row>
    <row r="144" spans="1:9" ht="25.5" customHeight="1">
      <c r="A144" s="18"/>
      <c r="B144" s="18"/>
      <c r="C144" s="30"/>
      <c r="D144" s="30"/>
      <c r="E144" s="30"/>
      <c r="F144" s="30"/>
    </row>
    <row r="145" spans="1:6" ht="25.5" customHeight="1">
      <c r="A145" s="17"/>
      <c r="B145" s="17"/>
      <c r="C145" s="31"/>
      <c r="D145" s="31"/>
      <c r="E145" s="31"/>
      <c r="F145" s="31"/>
    </row>
    <row r="146" spans="1:6" ht="25.5" customHeight="1">
      <c r="A146" s="16"/>
      <c r="B146" s="18"/>
      <c r="C146" s="30"/>
      <c r="D146" s="30"/>
      <c r="E146" s="30"/>
      <c r="F146" s="30"/>
    </row>
    <row r="147" spans="1:6" ht="25.5" customHeight="1">
      <c r="A147" s="16"/>
      <c r="B147" s="18"/>
      <c r="C147" s="30"/>
      <c r="D147" s="30"/>
      <c r="E147" s="30"/>
      <c r="F147" s="30"/>
    </row>
    <row r="148" spans="1:6" ht="25.5" customHeight="1">
      <c r="A148" s="16"/>
      <c r="B148" s="18"/>
      <c r="C148" s="30"/>
      <c r="D148" s="30"/>
      <c r="E148" s="30"/>
      <c r="F148" s="30"/>
    </row>
  </sheetData>
  <mergeCells count="24">
    <mergeCell ref="A1:F1"/>
    <mergeCell ref="A2:F2"/>
    <mergeCell ref="A3:F3"/>
    <mergeCell ref="A4:F4"/>
    <mergeCell ref="C5:F5"/>
    <mergeCell ref="A31:F31"/>
    <mergeCell ref="A32:F32"/>
    <mergeCell ref="A33:F33"/>
    <mergeCell ref="D26:F26"/>
    <mergeCell ref="A34:F34"/>
    <mergeCell ref="C35:F35"/>
    <mergeCell ref="A92:F92"/>
    <mergeCell ref="A63:F63"/>
    <mergeCell ref="A64:F64"/>
    <mergeCell ref="C65:F65"/>
    <mergeCell ref="A93:F93"/>
    <mergeCell ref="A62:F62"/>
    <mergeCell ref="D51:F51"/>
    <mergeCell ref="D115:F115"/>
    <mergeCell ref="D83:F83"/>
    <mergeCell ref="A61:F61"/>
    <mergeCell ref="C94:F94"/>
    <mergeCell ref="A90:F90"/>
    <mergeCell ref="A91:F91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ปลัด</vt:lpstr>
      <vt:lpstr>ศึกษา</vt:lpstr>
      <vt:lpstr>คลัง</vt:lpstr>
      <vt:lpstr>โยธา</vt:lpstr>
      <vt:lpstr>รวม</vt:lpstr>
      <vt:lpstr>สรุป</vt:lpstr>
      <vt:lpstr>งบกลาง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NAM</cp:lastModifiedBy>
  <cp:lastPrinted>2018-06-25T02:48:21Z</cp:lastPrinted>
  <dcterms:created xsi:type="dcterms:W3CDTF">2008-12-09T04:41:23Z</dcterms:created>
  <dcterms:modified xsi:type="dcterms:W3CDTF">2020-07-10T08:08:51Z</dcterms:modified>
</cp:coreProperties>
</file>